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MIRS 2021\MIRS 2021\ENVIADO MARTIN  032 DESARROLLO ECONÓMICO\MIR 2021 VERSION FINAL\"/>
    </mc:Choice>
  </mc:AlternateContent>
  <xr:revisionPtr revIDLastSave="0" documentId="13_ncr:1_{90F3C16C-BC8F-4FBB-A3E9-2E41D58A71D0}" xr6:coauthVersionLast="46" xr6:coauthVersionMax="46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COMPONENTE 2" sheetId="39" r:id="rId7"/>
    <sheet name="ACT 2.1" sheetId="60" r:id="rId8"/>
    <sheet name="ACT 2.2" sheetId="62" r:id="rId9"/>
    <sheet name="ACT 2.3" sheetId="61" r:id="rId10"/>
    <sheet name="COMPONENTE 3" sheetId="45" r:id="rId11"/>
    <sheet name="ACT 3.1" sheetId="65" r:id="rId12"/>
    <sheet name="ACT 3.2" sheetId="66" r:id="rId13"/>
    <sheet name="ACT 3.3" sheetId="67" r:id="rId14"/>
    <sheet name="ACT 3.4" sheetId="136" r:id="rId15"/>
    <sheet name="ACT 3.5" sheetId="138" r:id="rId16"/>
    <sheet name="ACT 3.6" sheetId="137" r:id="rId17"/>
    <sheet name="COMPONENTE 4" sheetId="48" r:id="rId18"/>
    <sheet name="ACT 4.1" sheetId="71" r:id="rId19"/>
    <sheet name="ACT 4.2" sheetId="72" r:id="rId20"/>
    <sheet name="ACT 4.3" sheetId="73" r:id="rId21"/>
    <sheet name="ACT 4.4" sheetId="74" r:id="rId22"/>
    <sheet name="ACT 4.5" sheetId="75" r:id="rId23"/>
    <sheet name="COMPONENTE 5" sheetId="153" r:id="rId24"/>
    <sheet name="ACT 5.1" sheetId="142" r:id="rId25"/>
    <sheet name="ACT 5.2" sheetId="143" r:id="rId26"/>
    <sheet name="ACT 5.3" sheetId="145" r:id="rId27"/>
    <sheet name="COMPONENTE 6" sheetId="146" r:id="rId28"/>
    <sheet name="ACT 6.1" sheetId="147" r:id="rId29"/>
    <sheet name="ACT 6.2" sheetId="148" r:id="rId30"/>
    <sheet name="ACT 6.3" sheetId="149" r:id="rId31"/>
    <sheet name="ACT 6.4" sheetId="150" r:id="rId32"/>
    <sheet name="ACT 6.5" sheetId="152" r:id="rId33"/>
  </sheets>
  <definedNames>
    <definedName name="_xlnm.Print_Area" localSheetId="4">'ACT 1.1'!$A$1:$Q$30</definedName>
    <definedName name="_xlnm.Print_Area" localSheetId="5">'ACT 1.2'!$A$1:$Q$30</definedName>
    <definedName name="_xlnm.Print_Area" localSheetId="7">'ACT 2.1'!$A$1:$Q$30</definedName>
    <definedName name="_xlnm.Print_Area" localSheetId="8">'ACT 2.2'!$A$1:$Q$30</definedName>
    <definedName name="_xlnm.Print_Area" localSheetId="9">'ACT 2.3'!$A$1:$Q$30</definedName>
    <definedName name="_xlnm.Print_Area" localSheetId="11">'ACT 3.1'!$A$1:$Q$30</definedName>
    <definedName name="_xlnm.Print_Area" localSheetId="12">'ACT 3.2'!$A$1:$Q$30</definedName>
    <definedName name="_xlnm.Print_Area" localSheetId="13">'ACT 3.3'!$A$1:$Q$30</definedName>
    <definedName name="_xlnm.Print_Area" localSheetId="14">'ACT 3.4'!$A$1:$Q$30</definedName>
    <definedName name="_xlnm.Print_Area" localSheetId="15">'ACT 3.5'!$A$1:$Q$30</definedName>
    <definedName name="_xlnm.Print_Area" localSheetId="16">'ACT 3.6'!$A$1:$Q$30</definedName>
    <definedName name="_xlnm.Print_Area" localSheetId="18">'ACT 4.1'!$A$1:$Q$30</definedName>
    <definedName name="_xlnm.Print_Area" localSheetId="19">'ACT 4.2'!$A$1:$Q$30</definedName>
    <definedName name="_xlnm.Print_Area" localSheetId="20">'ACT 4.3'!$A$1:$Q$30</definedName>
    <definedName name="_xlnm.Print_Area" localSheetId="21">'ACT 4.4'!$A$1:$Q$30</definedName>
    <definedName name="_xlnm.Print_Area" localSheetId="22">'ACT 4.5'!$A$1:$Q$30</definedName>
    <definedName name="_xlnm.Print_Area" localSheetId="24">'ACT 5.1'!$A$1:$Q$30</definedName>
    <definedName name="_xlnm.Print_Area" localSheetId="25">'ACT 5.2'!$A$1:$Q$30</definedName>
    <definedName name="_xlnm.Print_Area" localSheetId="26">'ACT 5.3'!$A$1:$Q$30</definedName>
    <definedName name="_xlnm.Print_Area" localSheetId="28">'ACT 6.1'!$A$1:$Q$30</definedName>
    <definedName name="_xlnm.Print_Area" localSheetId="29">'ACT 6.2'!$A$1:$Q$30</definedName>
    <definedName name="_xlnm.Print_Area" localSheetId="30">'ACT 6.3'!$A$1:$Q$30</definedName>
    <definedName name="_xlnm.Print_Area" localSheetId="31">'ACT 6.4'!$A$1:$Q$30</definedName>
    <definedName name="_xlnm.Print_Area" localSheetId="32">'ACT 6.5'!$A$1:$Q$30</definedName>
    <definedName name="_xlnm.Print_Area" localSheetId="3">'COMPONENTE 1'!$A$1:$Q$30</definedName>
    <definedName name="_xlnm.Print_Area" localSheetId="6">'COMPONENTE 2'!$A$1:$Q$30</definedName>
    <definedName name="_xlnm.Print_Area" localSheetId="10">'COMPONENTE 3'!$A$1:$Q$30</definedName>
    <definedName name="_xlnm.Print_Area" localSheetId="17">'COMPONENTE 4'!$A$1:$Q$30</definedName>
    <definedName name="_xlnm.Print_Area" localSheetId="23">'COMPONENTE 5'!$A$1:$Q$28</definedName>
    <definedName name="_xlnm.Print_Area" localSheetId="27">'COMPONENTE 6'!$A$1:$Q$30</definedName>
    <definedName name="_xlnm.Print_Area" localSheetId="1">FIN!$A$1:$Q$30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7">'ACT 2.1'!$1:$1</definedName>
    <definedName name="_xlnm.Print_Titles" localSheetId="8">'ACT 2.2'!$1:$1</definedName>
    <definedName name="_xlnm.Print_Titles" localSheetId="9">'ACT 2.3'!$1:$1</definedName>
    <definedName name="_xlnm.Print_Titles" localSheetId="11">'ACT 3.1'!$1:$1</definedName>
    <definedName name="_xlnm.Print_Titles" localSheetId="12">'ACT 3.2'!$1:$1</definedName>
    <definedName name="_xlnm.Print_Titles" localSheetId="13">'ACT 3.3'!$1:$1</definedName>
    <definedName name="_xlnm.Print_Titles" localSheetId="14">'ACT 3.4'!$1:$1</definedName>
    <definedName name="_xlnm.Print_Titles" localSheetId="15">'ACT 3.5'!$1:$1</definedName>
    <definedName name="_xlnm.Print_Titles" localSheetId="16">'ACT 3.6'!$1:$1</definedName>
    <definedName name="_xlnm.Print_Titles" localSheetId="18">'ACT 4.1'!$1:$1</definedName>
    <definedName name="_xlnm.Print_Titles" localSheetId="19">'ACT 4.2'!$1:$1</definedName>
    <definedName name="_xlnm.Print_Titles" localSheetId="20">'ACT 4.3'!$1:$1</definedName>
    <definedName name="_xlnm.Print_Titles" localSheetId="21">'ACT 4.4'!$1:$1</definedName>
    <definedName name="_xlnm.Print_Titles" localSheetId="22">'ACT 4.5'!$1:$1</definedName>
    <definedName name="_xlnm.Print_Titles" localSheetId="24">'ACT 5.1'!$1:$1</definedName>
    <definedName name="_xlnm.Print_Titles" localSheetId="25">'ACT 5.2'!$1:$1</definedName>
    <definedName name="_xlnm.Print_Titles" localSheetId="26">'ACT 5.3'!$1:$1</definedName>
    <definedName name="_xlnm.Print_Titles" localSheetId="28">'ACT 6.1'!$1:$1</definedName>
    <definedName name="_xlnm.Print_Titles" localSheetId="29">'ACT 6.2'!$1:$1</definedName>
    <definedName name="_xlnm.Print_Titles" localSheetId="30">'ACT 6.3'!$1:$1</definedName>
    <definedName name="_xlnm.Print_Titles" localSheetId="31">'ACT 6.4'!$1:$1</definedName>
    <definedName name="_xlnm.Print_Titles" localSheetId="32">'ACT 6.5'!$1:$1</definedName>
    <definedName name="_xlnm.Print_Titles" localSheetId="3">'COMPONENTE 1'!$1:$1</definedName>
    <definedName name="_xlnm.Print_Titles" localSheetId="6">'COMPONENTE 2'!$1:$1</definedName>
    <definedName name="_xlnm.Print_Titles" localSheetId="10">'COMPONENTE 3'!$1:$1</definedName>
    <definedName name="_xlnm.Print_Titles" localSheetId="17">'COMPONENTE 4'!$1:$1</definedName>
    <definedName name="_xlnm.Print_Titles" localSheetId="23">'COMPONENTE 5'!$1:$1</definedName>
    <definedName name="_xlnm.Print_Titles" localSheetId="27">'COMPONENTE 6'!$1:$1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5" l="1"/>
  <c r="J25" i="45"/>
  <c r="K25" i="45"/>
  <c r="L25" i="45"/>
  <c r="M25" i="61"/>
  <c r="J25" i="39"/>
  <c r="K25" i="39"/>
  <c r="L25" i="39"/>
  <c r="M25" i="39"/>
  <c r="N25" i="39"/>
  <c r="M25" i="54"/>
  <c r="M25" i="60"/>
  <c r="N24" i="39"/>
  <c r="N23" i="39"/>
  <c r="D16" i="153" l="1"/>
  <c r="D17" i="75"/>
  <c r="P15" i="153"/>
  <c r="P16" i="75"/>
  <c r="D11" i="153"/>
  <c r="D12" i="75"/>
  <c r="F8" i="153"/>
  <c r="P7" i="153"/>
  <c r="O7" i="153"/>
  <c r="K7" i="153"/>
  <c r="J7" i="153"/>
  <c r="B7" i="153"/>
  <c r="A7" i="153"/>
  <c r="O23" i="153"/>
  <c r="J23" i="153"/>
  <c r="N22" i="153"/>
  <c r="N23" i="153" s="1"/>
  <c r="N21" i="153"/>
  <c r="J25" i="149" l="1"/>
  <c r="L25" i="149"/>
  <c r="J25" i="148"/>
  <c r="L25" i="148"/>
  <c r="L25" i="147"/>
  <c r="J25" i="147"/>
  <c r="D12" i="146"/>
  <c r="J25" i="143" l="1"/>
  <c r="K25" i="143"/>
  <c r="L25" i="143"/>
  <c r="J25" i="142"/>
  <c r="D17" i="152" l="1"/>
  <c r="P16" i="152"/>
  <c r="D12" i="152"/>
  <c r="D17" i="150"/>
  <c r="P16" i="150"/>
  <c r="D12" i="150"/>
  <c r="D17" i="149"/>
  <c r="P16" i="149"/>
  <c r="D12" i="149"/>
  <c r="D17" i="148"/>
  <c r="P16" i="148"/>
  <c r="D12" i="148"/>
  <c r="D17" i="147"/>
  <c r="P16" i="147"/>
  <c r="D12" i="147"/>
  <c r="D17" i="146"/>
  <c r="P16" i="146"/>
  <c r="B7" i="146"/>
  <c r="D17" i="145"/>
  <c r="P16" i="145"/>
  <c r="D12" i="145"/>
  <c r="D17" i="143"/>
  <c r="P16" i="143"/>
  <c r="D12" i="143"/>
  <c r="D17" i="142"/>
  <c r="P16" i="142"/>
  <c r="D12" i="142"/>
  <c r="M25" i="152"/>
  <c r="K25" i="152"/>
  <c r="N24" i="152"/>
  <c r="N23" i="152"/>
  <c r="F8" i="152"/>
  <c r="P7" i="152"/>
  <c r="O7" i="152"/>
  <c r="K7" i="152"/>
  <c r="J7" i="152"/>
  <c r="B7" i="152"/>
  <c r="A7" i="152"/>
  <c r="M25" i="150"/>
  <c r="K25" i="150"/>
  <c r="N24" i="150"/>
  <c r="N23" i="150"/>
  <c r="F8" i="150"/>
  <c r="P7" i="150"/>
  <c r="O7" i="150"/>
  <c r="K7" i="150"/>
  <c r="J7" i="150"/>
  <c r="B7" i="150"/>
  <c r="A7" i="150"/>
  <c r="M25" i="149"/>
  <c r="K25" i="149"/>
  <c r="N24" i="149"/>
  <c r="N23" i="149"/>
  <c r="F8" i="149"/>
  <c r="P7" i="149"/>
  <c r="O7" i="149"/>
  <c r="K7" i="149"/>
  <c r="J7" i="149"/>
  <c r="B7" i="149"/>
  <c r="A7" i="149"/>
  <c r="M25" i="148"/>
  <c r="K25" i="148"/>
  <c r="N24" i="148"/>
  <c r="N23" i="148"/>
  <c r="F8" i="148"/>
  <c r="P7" i="148"/>
  <c r="O7" i="148"/>
  <c r="K7" i="148"/>
  <c r="J7" i="148"/>
  <c r="B7" i="148"/>
  <c r="A7" i="148"/>
  <c r="M25" i="147"/>
  <c r="K25" i="147"/>
  <c r="N24" i="147"/>
  <c r="N23" i="147"/>
  <c r="F8" i="147"/>
  <c r="P7" i="147"/>
  <c r="O7" i="147"/>
  <c r="K7" i="147"/>
  <c r="J7" i="147"/>
  <c r="B7" i="147"/>
  <c r="A7" i="147"/>
  <c r="M25" i="146"/>
  <c r="N24" i="146"/>
  <c r="N23" i="146"/>
  <c r="F8" i="146"/>
  <c r="P7" i="146"/>
  <c r="O7" i="146"/>
  <c r="K7" i="146"/>
  <c r="J7" i="146"/>
  <c r="A7" i="146"/>
  <c r="M25" i="145"/>
  <c r="K25" i="145"/>
  <c r="N24" i="145"/>
  <c r="N23" i="145"/>
  <c r="F8" i="145"/>
  <c r="P7" i="145"/>
  <c r="O7" i="145"/>
  <c r="K7" i="145"/>
  <c r="J7" i="145"/>
  <c r="B7" i="145"/>
  <c r="A7" i="145"/>
  <c r="M25" i="143"/>
  <c r="N24" i="143"/>
  <c r="N23" i="143"/>
  <c r="F8" i="143"/>
  <c r="P7" i="143"/>
  <c r="O7" i="143"/>
  <c r="K7" i="143"/>
  <c r="J7" i="143"/>
  <c r="B7" i="143"/>
  <c r="A7" i="143"/>
  <c r="N24" i="142"/>
  <c r="N23" i="142"/>
  <c r="F8" i="142"/>
  <c r="P7" i="142"/>
  <c r="O7" i="142"/>
  <c r="K7" i="142"/>
  <c r="J7" i="142"/>
  <c r="B7" i="142"/>
  <c r="A7" i="142"/>
  <c r="N25" i="146" l="1"/>
  <c r="D17" i="74"/>
  <c r="P16" i="74"/>
  <c r="D12" i="74"/>
  <c r="J25" i="73"/>
  <c r="D17" i="73"/>
  <c r="D17" i="72"/>
  <c r="P16" i="73"/>
  <c r="P16" i="72"/>
  <c r="D12" i="73"/>
  <c r="D12" i="72"/>
  <c r="K25" i="138" l="1"/>
  <c r="L25" i="136"/>
  <c r="J25" i="136"/>
  <c r="P16" i="138"/>
  <c r="P16" i="136"/>
  <c r="D17" i="138"/>
  <c r="D17" i="136"/>
  <c r="D12" i="138"/>
  <c r="D12" i="136"/>
  <c r="L25" i="137"/>
  <c r="J25" i="137"/>
  <c r="K25" i="61" l="1"/>
  <c r="P16" i="61"/>
  <c r="D17" i="62"/>
  <c r="P16" i="62"/>
  <c r="D17" i="61"/>
  <c r="D12" i="61"/>
  <c r="D12" i="62"/>
  <c r="O7" i="43" l="1"/>
  <c r="O7" i="40"/>
  <c r="O7" i="41"/>
  <c r="O7" i="54"/>
  <c r="O7" i="39"/>
  <c r="O7" i="60"/>
  <c r="O7" i="62"/>
  <c r="O7" i="61"/>
  <c r="O7" i="45"/>
  <c r="O7" i="65"/>
  <c r="O7" i="66"/>
  <c r="O7" i="67"/>
  <c r="O7" i="136"/>
  <c r="O7" i="137"/>
  <c r="O7" i="138"/>
  <c r="O7" i="48"/>
  <c r="O7" i="71"/>
  <c r="O7" i="72"/>
  <c r="O7" i="73"/>
  <c r="O7" i="74"/>
  <c r="O7" i="75"/>
  <c r="O7" i="44"/>
  <c r="M25" i="44"/>
  <c r="L25" i="44"/>
  <c r="K25" i="44"/>
  <c r="J25" i="44"/>
  <c r="N24" i="44"/>
  <c r="N23" i="44"/>
  <c r="N25" i="44" l="1"/>
  <c r="N24" i="45"/>
  <c r="N23" i="45"/>
  <c r="N25" i="45" s="1"/>
  <c r="N25" i="43" l="1"/>
  <c r="M25" i="43"/>
  <c r="N24" i="43"/>
  <c r="N23" i="43"/>
  <c r="M25" i="40"/>
  <c r="L25" i="40"/>
  <c r="K25" i="40"/>
  <c r="J25" i="40"/>
  <c r="N24" i="40"/>
  <c r="N23" i="40"/>
  <c r="M25" i="48"/>
  <c r="P16" i="48"/>
  <c r="N25" i="40" l="1"/>
  <c r="D12" i="48"/>
  <c r="P16" i="45" l="1"/>
  <c r="P16" i="40" l="1"/>
  <c r="P16" i="43"/>
  <c r="P16" i="44"/>
  <c r="D17" i="137" l="1"/>
  <c r="P16" i="137"/>
  <c r="D12" i="137"/>
  <c r="D17" i="67"/>
  <c r="P16" i="67"/>
  <c r="D12" i="67"/>
  <c r="M25" i="138"/>
  <c r="N24" i="138"/>
  <c r="N23" i="138"/>
  <c r="F8" i="138"/>
  <c r="P7" i="138"/>
  <c r="K7" i="138"/>
  <c r="J7" i="138"/>
  <c r="B7" i="138"/>
  <c r="A7" i="138"/>
  <c r="M25" i="137"/>
  <c r="K25" i="137"/>
  <c r="N24" i="137"/>
  <c r="N23" i="137"/>
  <c r="F8" i="137"/>
  <c r="P7" i="137"/>
  <c r="K7" i="137"/>
  <c r="J7" i="137"/>
  <c r="B7" i="137"/>
  <c r="A7" i="137"/>
  <c r="M25" i="136"/>
  <c r="K25" i="136"/>
  <c r="N24" i="136"/>
  <c r="N23" i="136"/>
  <c r="F8" i="136"/>
  <c r="P7" i="136"/>
  <c r="K7" i="136"/>
  <c r="J7" i="136"/>
  <c r="B7" i="136"/>
  <c r="A7" i="136"/>
  <c r="D17" i="60" l="1"/>
  <c r="D17" i="71" l="1"/>
  <c r="P16" i="71"/>
  <c r="D12" i="71"/>
  <c r="M25" i="75"/>
  <c r="K25" i="75"/>
  <c r="N24" i="75"/>
  <c r="N23" i="75"/>
  <c r="F8" i="75"/>
  <c r="P7" i="75"/>
  <c r="K7" i="75"/>
  <c r="J7" i="75"/>
  <c r="B7" i="75"/>
  <c r="A7" i="75"/>
  <c r="M25" i="74"/>
  <c r="L25" i="74"/>
  <c r="N24" i="74"/>
  <c r="N23" i="74"/>
  <c r="F8" i="74"/>
  <c r="P7" i="74"/>
  <c r="K7" i="74"/>
  <c r="J7" i="74"/>
  <c r="B7" i="74"/>
  <c r="A7" i="74"/>
  <c r="M25" i="73"/>
  <c r="L25" i="73"/>
  <c r="K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K25" i="71"/>
  <c r="N24" i="71"/>
  <c r="N23" i="71"/>
  <c r="F8" i="71"/>
  <c r="P7" i="71"/>
  <c r="K7" i="71"/>
  <c r="J7" i="71"/>
  <c r="B7" i="71"/>
  <c r="A7" i="71"/>
  <c r="D17" i="66"/>
  <c r="P16" i="66"/>
  <c r="D12" i="66"/>
  <c r="D17" i="65"/>
  <c r="P16" i="65"/>
  <c r="D12" i="65"/>
  <c r="M25" i="67"/>
  <c r="K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P16" i="60"/>
  <c r="D12" i="60"/>
  <c r="N24" i="62"/>
  <c r="N23" i="62"/>
  <c r="F8" i="62"/>
  <c r="P7" i="62"/>
  <c r="K7" i="62"/>
  <c r="J7" i="62"/>
  <c r="B7" i="62"/>
  <c r="A7" i="62"/>
  <c r="L25" i="61"/>
  <c r="J25" i="61"/>
  <c r="N24" i="61"/>
  <c r="N23" i="61"/>
  <c r="F8" i="61"/>
  <c r="P7" i="61"/>
  <c r="K7" i="61"/>
  <c r="J7" i="61"/>
  <c r="B7" i="61"/>
  <c r="A7" i="61"/>
  <c r="L25" i="60"/>
  <c r="K25" i="60"/>
  <c r="N24" i="60"/>
  <c r="N23" i="60"/>
  <c r="F8" i="60"/>
  <c r="P7" i="60"/>
  <c r="K7" i="60"/>
  <c r="J7" i="60"/>
  <c r="B7" i="60"/>
  <c r="A7" i="60"/>
  <c r="D17" i="54"/>
  <c r="P16" i="54"/>
  <c r="D12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5" i="60" l="1"/>
  <c r="N25" i="54"/>
  <c r="N25" i="61"/>
  <c r="N24" i="48"/>
  <c r="N23" i="48"/>
  <c r="D17" i="48"/>
  <c r="D17" i="45"/>
  <c r="D12" i="45"/>
  <c r="D17" i="39"/>
  <c r="D12" i="39"/>
  <c r="N25" i="48" l="1"/>
  <c r="D17" i="40"/>
  <c r="D12" i="40"/>
  <c r="D17" i="43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<sst xmlns="http://schemas.openxmlformats.org/spreadsheetml/2006/main" count="1802" uniqueCount="360">
  <si>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</si>
  <si>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</si>
  <si>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</si>
  <si>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</si>
  <si>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</si>
  <si>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</si>
  <si>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</si>
  <si>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</si>
  <si>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</si>
  <si>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</si>
  <si>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</si>
  <si>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</si>
  <si>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</si>
  <si>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</si>
  <si>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</si>
  <si>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</si>
  <si>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</si>
  <si>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</si>
  <si>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</si>
  <si>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</si>
  <si>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</si>
  <si>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</si>
  <si>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</si>
  <si>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</si>
  <si>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</si>
  <si>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</si>
  <si>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</si>
  <si>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</si>
  <si>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</si>
  <si>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</si>
  <si>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</si>
  <si>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</si>
  <si>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</si>
  <si>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</si>
  <si>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</si>
  <si>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</si>
  <si>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</si>
  <si>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</si>
  <si>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COMPONENTE 2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</si>
  <si>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</si>
  <si>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</si>
  <si>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</si>
  <si>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</si>
  <si>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</si>
  <si>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</si>
  <si>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</si>
  <si>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</si>
  <si>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</si>
  <si>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</si>
  <si>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</si>
  <si>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</si>
  <si>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</si>
  <si>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</si>
  <si>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</si>
  <si>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</si>
  <si>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</si>
  <si>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</si>
  <si>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</si>
  <si>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</si>
  <si>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</si>
  <si>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</si>
  <si>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Porcentaje  </t>
  </si>
  <si>
    <t>Actividad 2.3</t>
  </si>
  <si>
    <t>Actividad 3.3</t>
  </si>
  <si>
    <t>Actividad 4.3</t>
  </si>
  <si>
    <t>Actividad 4.5</t>
  </si>
  <si>
    <t>Actividad 4.4</t>
  </si>
  <si>
    <t>Actividad 3.4</t>
  </si>
  <si>
    <t>Actividad 3.5</t>
  </si>
  <si>
    <t>Actividad 3.6</t>
  </si>
  <si>
    <t>Reunión</t>
  </si>
  <si>
    <t>031</t>
  </si>
  <si>
    <t>PROMOCIÓN Y DESARROLLO ECONÓMICO</t>
  </si>
  <si>
    <t>04</t>
  </si>
  <si>
    <t>FINANZAS DE CALIDAD Y ESTABILIDAD ECONÓMICA</t>
  </si>
  <si>
    <t>10</t>
  </si>
  <si>
    <t>DIRECCIÓN GENERAL DE DESARROLLO ECONÓMICO</t>
  </si>
  <si>
    <t>Impulsar la economía del municipio involucrando a los diversos sectores mediante programas atractivos de fomento a la inversión, modernización y uso de tecnologías.indispensables para el logro de los objetivos</t>
  </si>
  <si>
    <t>Porcentaje de reportes elaborados con datos estadísticos</t>
  </si>
  <si>
    <t>Evento</t>
  </si>
  <si>
    <t>Curso</t>
  </si>
  <si>
    <t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t>
  </si>
  <si>
    <t>Contribuir a fortalecer las finanzas públicas municipales y el crecimiento económico mediante programas de fomento a la inversión económica productiva, competitividad e innovación municipal.</t>
  </si>
  <si>
    <t>Componente 1 = Subprograma</t>
  </si>
  <si>
    <t>Propósito = Programa</t>
  </si>
  <si>
    <t>Componente 2 = Subprograma</t>
  </si>
  <si>
    <t>Componente 3 = Subprograma</t>
  </si>
  <si>
    <t>Componente 4 = Subprograma</t>
  </si>
  <si>
    <t>Asesoría</t>
  </si>
  <si>
    <t xml:space="preserve"> Eventos de Mercadito Empresarial realizados </t>
  </si>
  <si>
    <t>Reporte</t>
  </si>
  <si>
    <t>Porcentaje de cursos de capacitación realizados para fomentar el empleo</t>
  </si>
  <si>
    <t>Ruedas de prensa, notas periodisticas, informes mensuales, difusion a traves de medios electronicos.</t>
  </si>
  <si>
    <t>Fotografías, invitacion y ficha técnica de cada evento</t>
  </si>
  <si>
    <t>Reportes de ocupación hotelera, reportes mensuales del Modulo de Información Turistica.</t>
  </si>
  <si>
    <t>Reporte de actividadades mensuales, fotografías, invitaciones y/o listas de asistencia.</t>
  </si>
  <si>
    <t>Informes mensuales, fotografias, documentacion de gestiones, bitacora de personas atendidas.</t>
  </si>
  <si>
    <t>Registro en bitácora de personas atendidas</t>
  </si>
  <si>
    <t>Reporte de actividadades mensuales, fotografías y publicidad</t>
  </si>
  <si>
    <t xml:space="preserve">Informes mensuales, oficios de solicitud de informacion, presentaciones en power point. </t>
  </si>
  <si>
    <t>Reporte mensual del sistema de la bolsa de trabajo</t>
  </si>
  <si>
    <t>Archivos de Excel de la coordinación</t>
  </si>
  <si>
    <t>Existe oferta de eventos de promoción económica ya sea de manera local, estatal y nacional y se reciba invitación, se cuenta con presupuesto.</t>
  </si>
  <si>
    <t>Contar con el presupuesto suficiente y oportuno</t>
  </si>
  <si>
    <t>Contar con el personal para para realizar la capacitación</t>
  </si>
  <si>
    <t>Las oficinas estatales realizan las reuniones en tiempo y forma, se recibe la invitación y contar con los recursos para asistir.</t>
  </si>
  <si>
    <t>Recibir invitación a los eventos empresariales</t>
  </si>
  <si>
    <t>Participación activa de las dependencias involucradas, y contar con el presupuesto oportuno</t>
  </si>
  <si>
    <t>Interes de las empresas para ofertar sus vacantes</t>
  </si>
  <si>
    <t>Contar con la información producida por las instutuciones que la proveen (IMSS, maquiladoras, etc.)</t>
  </si>
  <si>
    <t>Las universidad convocan a reuniones de vinculación con los diversos sectores</t>
  </si>
  <si>
    <t>Contar con el presupuesto suficiente y oportuno y/o  encontrar apoyo de las dependencias gubernamentales</t>
  </si>
  <si>
    <t>Contar con el presupuesto suficiente y oportuno,  y/o encontrar apoyo de las dependencias gubernamentales</t>
  </si>
  <si>
    <t>Existen las condiciones generales económicas propicias en el páis</t>
  </si>
  <si>
    <t>Tasa de variación de empleos registrados en el  IMSS</t>
  </si>
  <si>
    <t>Contactos</t>
  </si>
  <si>
    <t>Mide la variación porcentual de empleos registrados en el IMSS</t>
  </si>
  <si>
    <t>Tasa de variación porcentual</t>
  </si>
  <si>
    <t>Empleos</t>
  </si>
  <si>
    <t>Estadistica laboral del IMSS</t>
  </si>
  <si>
    <t>1.- Incentivos fiscales</t>
  </si>
  <si>
    <t xml:space="preserve">2.- Programa de promocion y difusion </t>
  </si>
  <si>
    <t>3.- Mercadito Hecho en Guaymas</t>
  </si>
  <si>
    <t>4.- Bolsa de trabajo</t>
  </si>
  <si>
    <t>5.- Fomento al autoempleo</t>
  </si>
  <si>
    <t>6.- Programas de Información y Atención Empresarial SE</t>
  </si>
  <si>
    <t>7.- Programas ante la financiera para el Desarrollo Económico de Sonora.</t>
  </si>
  <si>
    <t>Los programas se enlistan mas abajo</t>
  </si>
  <si>
    <t>LISTA DE LOS PROGRAMAS DE PROMOCIÓN ECONÓMICA MUNICIPAL</t>
  </si>
  <si>
    <t>Comparativo de Ingresos Trimestral y Acumulado (Anexo 8 de los Estados Financieros enviados al Congreso del Estado de manera Trimestral)</t>
  </si>
  <si>
    <t>Contribuyentes acuden a realizar el pago.</t>
  </si>
  <si>
    <t>Mide el porcentaje de Recaudación por Administración Directa de la Hacienda Municipal,  basado en Ordenamientos Legales y Políticas Programáticas</t>
  </si>
  <si>
    <t>(Recaudación de los ingresos de Administración directa  devengados/Recaudación de los Ingresos por Administración Directa Presupuestados)*100</t>
  </si>
  <si>
    <t>Recaudación de Ingresos por Administración Directa Devengados</t>
  </si>
  <si>
    <t>Pesos</t>
  </si>
  <si>
    <t>Recaudación de Ingresos por Administración Directa Presupuestados</t>
  </si>
  <si>
    <t>Empleos registrados en el IMSS año actual</t>
  </si>
  <si>
    <t>Empleos registrados en el IMSS año anterior</t>
  </si>
  <si>
    <t>Empresarios, inversionistas y autoridades contactados para atraer inversión productiva al municipio.</t>
  </si>
  <si>
    <t>Reportes de inversiones elaborados</t>
  </si>
  <si>
    <t>Reuniones realizadas con empresarios de los distintos sectores económicos</t>
  </si>
  <si>
    <t>Informe mensual de actividades de la dependencia</t>
  </si>
  <si>
    <t>Fotografías, invitacion y ficha técnica de cada reunión</t>
  </si>
  <si>
    <t>Empresarios reportan sus inversiones a la Dirección de Desarrollo Económico</t>
  </si>
  <si>
    <t>Empresarios asisten a reuniones con la Dirección de Desarrollo Económico</t>
  </si>
  <si>
    <t>(Reportes de inversiones elaborados/Reportes de inversiones programados a elaborar)*100</t>
  </si>
  <si>
    <t>Reportes de inversiones programados a elaborar</t>
  </si>
  <si>
    <t>Municipio promovido como destino turístico competitivo para incrementar la afluencia de visitantes y la derrama económica</t>
  </si>
  <si>
    <t>Existe oferta de eventos de promoción turística ya sea de manera local, estatal y nacional y se reciba invitación, contar con el presupuesto.</t>
  </si>
  <si>
    <t>Reportes de ocupación hotelera elaborados.</t>
  </si>
  <si>
    <t>Reportes de ocupación hotelera programados a elaborar.</t>
  </si>
  <si>
    <t>(Reportes de ocupación hotelera elaborados/Reportes de ocupación hotelera programados a realizar)*100</t>
  </si>
  <si>
    <t>Hoteles comparten sus registros de ocupación.</t>
  </si>
  <si>
    <t>Nombre del programa</t>
  </si>
  <si>
    <t>MATRIZ DE INDICADORES DE RESULTADOS - EJERCICIO 2021</t>
  </si>
  <si>
    <t>Empresas</t>
  </si>
  <si>
    <t>(Cursos de capacitación turística realizados/Cursos de capacitación turística programados a realizar)*100</t>
  </si>
  <si>
    <t>Cursos de capacitación turística realizados</t>
  </si>
  <si>
    <t>Cursos de capacitación turística programados a realizar</t>
  </si>
  <si>
    <t>Promoción</t>
  </si>
  <si>
    <t>Los emprendedores y microempresarios se interesan en los cursos de capacitación</t>
  </si>
  <si>
    <t>Existe interes de las MiPymes para recibir asesoría</t>
  </si>
  <si>
    <t>(Reuniones realizadas con Secretaría de Economía y Mejora Regulatoria/Reuniones programadas a realizar con Secretaría de Economía y Mejora Regulatoria)*100</t>
  </si>
  <si>
    <t>Reuniones realizadas con Secretaría de Economía y Mejora Regulatoria</t>
  </si>
  <si>
    <t>Reuniones programadas a realizar con Secretaría de Economía y Mejora Regulatoria</t>
  </si>
  <si>
    <t>Elaboración de reportes de inversiones</t>
  </si>
  <si>
    <t>Reuniones con empresarios de los distintos sectores económicos</t>
  </si>
  <si>
    <t>Porcentaje de cumplimiento de reuniones con empresarios de los distintos sectores económicos</t>
  </si>
  <si>
    <t>Porcentaje de cumplimiento de elaboración de reportes de inversiones</t>
  </si>
  <si>
    <t>Mide que los reportes de inversiones se hayan elaborado conforme a lo programado</t>
  </si>
  <si>
    <t>Mide que las reuniones com empresarios se hayan realizado conforme a lo programado</t>
  </si>
  <si>
    <t xml:space="preserve">(Reuniones realizadas con empresarios de los distintos sectores económicos/Reuniones programadas a realizar con empresarios de los distintos sectores económicos)*100 </t>
  </si>
  <si>
    <t>Reuniones programadas a realizar con empresarios de los distintos sectores económicos</t>
  </si>
  <si>
    <t>Realización de eventos de promoción turística</t>
  </si>
  <si>
    <t>Porcentaje de cumplimiento de realización de eventos de promoción túristica</t>
  </si>
  <si>
    <t>Realización de cursos de capacitación turística</t>
  </si>
  <si>
    <t xml:space="preserve">Porcentaje de cumplimiento de realización de cursos de capacitación turística </t>
  </si>
  <si>
    <t>Elaboración de reportes de ocupación hotelera</t>
  </si>
  <si>
    <t>Porcentaje de cumplimiento de elaboración de reportes de ocupación hotelera</t>
  </si>
  <si>
    <t>Mide que los eventos sde promoción turística se hayan realizado conforme a lo programado</t>
  </si>
  <si>
    <t>(Eventos de promoción turística realizados/Eventos de promoción turística programados a realizar)*100</t>
  </si>
  <si>
    <t>Eventos de promoción turística realizados</t>
  </si>
  <si>
    <t>Eventos de promoción turística programados a realizar</t>
  </si>
  <si>
    <t>Mide que los cursos de capacitación turística se hayan realizado conforme a lo programado</t>
  </si>
  <si>
    <t>Mide que los reportes de ocupación hotelera se hayan elaborado conforme a lo programado</t>
  </si>
  <si>
    <t>Promoción de cursos de capacitación para emprendedores y microempresarios</t>
  </si>
  <si>
    <t>Impartición de asesorías para MiPymes</t>
  </si>
  <si>
    <t>Reuniones con Secretaría de Economía y Mejora Regulatoria para fomentar la inversión</t>
  </si>
  <si>
    <t>Asistencia y participación en eventos empresariales</t>
  </si>
  <si>
    <t>Realización de Mercadito Empresarial</t>
  </si>
  <si>
    <t>Gestión de financiamientos</t>
  </si>
  <si>
    <t>Porcentaje de cumplimiento de promoción de cursos de capacitación para emprendedores y microempresarios</t>
  </si>
  <si>
    <t>Porcentaje de cumplimiento de impartición de asesorías para MiPymes</t>
  </si>
  <si>
    <t>Porcentaje de cumplimiento de reuniones con Secretaría de Economía y Mejora Regulatoria para fomentar la inversión</t>
  </si>
  <si>
    <t>Porcentaje de cumplimiento de asistencia y participación a eventos empresariales</t>
  </si>
  <si>
    <t>Porcentaje de cumplimiento de realización de Mercadito Empresarial</t>
  </si>
  <si>
    <t>Porcentaje de cumplimiento de gestión de financiamientos</t>
  </si>
  <si>
    <t>Mide que la promoción de cursos de capacitación se haya realizado conforme a lo programado</t>
  </si>
  <si>
    <t>(Promociones de cursos de capacitaciónpara empresarios y microempresarios realizadas/Promociones de cursos de capacitaciónpara empresarios y microempresarios programadas a realizar)*100</t>
  </si>
  <si>
    <t>Promociones de cursos de capacitaciónpara empresarios y microempresarios realizadas</t>
  </si>
  <si>
    <t>Promociones de cursos de capacitaciónpara empresarios y microempresarios programadas a realizar</t>
  </si>
  <si>
    <t>Mide que la impartición de asesorías se haya realizado conforme a lo programado</t>
  </si>
  <si>
    <t>(Asesorías a MiPymes impartidas/Asesorías a MiPymes programadas a impartir)*100</t>
  </si>
  <si>
    <t>Asesorías a MiPymes impartidas</t>
  </si>
  <si>
    <t>Asesorías a MiPymes programadas a otorgar</t>
  </si>
  <si>
    <t>Mide que las reuniones se hayan realizado conforme a lo programado</t>
  </si>
  <si>
    <t>(Eventos empresariales atendidos/Eventos empresariales programados a atender)*100</t>
  </si>
  <si>
    <t>Eventos empresariales atendidos</t>
  </si>
  <si>
    <t>Eventos empresariales programados a atender</t>
  </si>
  <si>
    <t>Mide que la gestión de financiamientos se haya realizado conforme a lo programado</t>
  </si>
  <si>
    <t>(Gestiones de financiamientos realizadas/Gestiones de financiamientos programadas a realizar)*100</t>
  </si>
  <si>
    <t>Gestiones de financiamientos realizadas</t>
  </si>
  <si>
    <t>Gestiones de financiamientos programadas a realizar</t>
  </si>
  <si>
    <t>Mide que la asistencia y participación a eventos se haya realizado conforme a lo programado</t>
  </si>
  <si>
    <t>Mide que los eventos del Mercadito Empresarial se hayan realizado conforme a lo programado</t>
  </si>
  <si>
    <t>(Eventos del Mercadito Empresarial realizados/Eventos del Mercadito Empresarial programados a realizar)*100</t>
  </si>
  <si>
    <t>Eventos del Mercadito Empresarial programados a realizar</t>
  </si>
  <si>
    <t>Atención y participación en eventos relacionados a la Coordinación</t>
  </si>
  <si>
    <t>Atención a empresas para bolsa de trabajo</t>
  </si>
  <si>
    <t>Recaudación de datos estadísticos</t>
  </si>
  <si>
    <t>Reuniones de vinculación con universidades</t>
  </si>
  <si>
    <t>Cursos de capacitación para fomento de empleo</t>
  </si>
  <si>
    <t>Porcentaje de cumplimiento de asistencia y participación en eventos relacionados a la Coordinación</t>
  </si>
  <si>
    <t>Porcentaje de cumplimiento de atención a empresas para bolsa de trabajo</t>
  </si>
  <si>
    <t xml:space="preserve">Mide que la asistencia y participación se haya realizado conforme a lo programado </t>
  </si>
  <si>
    <t>(Eventos relacionados a la Coordinación atendidos/Eventos relacionados a la Coordinación programados a atender)*100</t>
  </si>
  <si>
    <t>Eventos relacionados a la Coordinación atendidos</t>
  </si>
  <si>
    <t>Eventos relacionados a la Coordinación programados a atender</t>
  </si>
  <si>
    <t>Mide que la atención a empresas se haya realizado conforme a lo programado</t>
  </si>
  <si>
    <t>Listado</t>
  </si>
  <si>
    <t>Listado de empresas atendidas para bolsa de trabajo elaborado</t>
  </si>
  <si>
    <t xml:space="preserve">Listado de empresas atendidas para bolsa de trabajo programado a elaborar </t>
  </si>
  <si>
    <t>(Listado de empresas atendidas para bolsa de trabajo elaborado/Listado de empresas atendidas para bolsa de trabajo programado a elaborar)*100</t>
  </si>
  <si>
    <t xml:space="preserve">Mide que la elaboración de reportes se haya realizado conforme a lo programado </t>
  </si>
  <si>
    <t>(Reportes de recaudación de datos estadísticos elaborados/Reportes de recaudación de datos estadísticos programados a elaborar)*100</t>
  </si>
  <si>
    <t>Reportes de recaudación de datos estadísticos elaborados</t>
  </si>
  <si>
    <t>Reportes de recaudación de datos estadísticos programados a elaborar</t>
  </si>
  <si>
    <t>Mide que las reuniones de vinculación con universidades se hayan realizado conforme a lo programado</t>
  </si>
  <si>
    <t xml:space="preserve">Porcentaje de reuniones de vinculación realizadas con universidades </t>
  </si>
  <si>
    <t>(Reuniones de vinculación con universidades realizadas/Reuniones de vinculación con universidades programadas a realizar)*100</t>
  </si>
  <si>
    <t>Reuniones de vinculación con universidades realizada</t>
  </si>
  <si>
    <t>Reuniones de vinculación con universidades programadas a realizar</t>
  </si>
  <si>
    <t>Mide que los cursos de capacitación se hayan realizado conforme a lo programado</t>
  </si>
  <si>
    <t>(Cursos de capacitación para fomentar el empleo realizados/Cursos de capacitación para fomentar el empleo programadas a realizar)*100</t>
  </si>
  <si>
    <t>Cursos de capacitación para fomentar el empleo realizado</t>
  </si>
  <si>
    <t>Cursos de capacitación para fomentar el empleo programadas a realizar</t>
  </si>
  <si>
    <t>Informe del carnaval elaborado por IFG</t>
  </si>
  <si>
    <t>No aplica</t>
  </si>
  <si>
    <t>El presupuesto programado es suficiente y se recibe en tiempo y forma.</t>
  </si>
  <si>
    <t>Organización y logística del Carnaval Internacional de Guaymas</t>
  </si>
  <si>
    <t>Organización y/o apoyo a la logística de eventos públicos culturales y artísticos</t>
  </si>
  <si>
    <t>Las condiciones sanitarias permiten la realización del Carnaval</t>
  </si>
  <si>
    <t>Informe mensual de actividades y avances que el IFG entrega a Presidencia</t>
  </si>
  <si>
    <t>Actividad 5.1</t>
  </si>
  <si>
    <t>Actividad 5.2</t>
  </si>
  <si>
    <t>Actividad 5.3</t>
  </si>
  <si>
    <t>Acciones realizadas para otorgar apoyos, asesorías y facilidades al sector de pesca, acuacultura y maricultura</t>
  </si>
  <si>
    <t>Recibir el presupuesto programado en tiempo y forma</t>
  </si>
  <si>
    <t>Componente 5 = Subprograma</t>
  </si>
  <si>
    <t>Componente 6 = Subprograma</t>
  </si>
  <si>
    <t>Actividad 6.1</t>
  </si>
  <si>
    <t>Actividad 6.2</t>
  </si>
  <si>
    <t>Actividad 6.3</t>
  </si>
  <si>
    <t>Actividad 6.4</t>
  </si>
  <si>
    <t>Actividad 6.5</t>
  </si>
  <si>
    <t>Integración de expedientes de sociedades cooperativas de pescadores</t>
  </si>
  <si>
    <t>Realización de acciones de limpieza y promoción del cuidado del medio ambiente de la zona costera de Guaymas en coordinación con instituciones educativas y entes de gobierno</t>
  </si>
  <si>
    <t>Porcentaje de cumplimiento de integración de expedientes de sociedades cooperativas de pescadores</t>
  </si>
  <si>
    <t>Porcentaje de cumplimiento de realización de recorridos por los embarcaderos y sitios de pesca, para monitoreo de actividad productiva</t>
  </si>
  <si>
    <t>Porcentaje de cumplimiento de realización de acciones de limpieza y promoción del cuidado del medio ambiente de la zona costera de Guaymas en coordinación con instituciones educativas y entes de gobierno</t>
  </si>
  <si>
    <t>Informe</t>
  </si>
  <si>
    <t xml:space="preserve">Mide que la organización y logística del carnaval se haya realizado conforme a lo programado </t>
  </si>
  <si>
    <t>(Organización y logística del Carnaval Internacional de Guaymas realizada/Organización y logística del Carnaval Internacional de Guaymas programada a realizar)*100</t>
  </si>
  <si>
    <t>Organización y logística del Carnaval Internacional de Guaymas realizada</t>
  </si>
  <si>
    <t>Organización y logística del Carnaval Internacional de Guaymas programada a realizar</t>
  </si>
  <si>
    <t>Mide que la elaboración de informes mensuales se haya realizado conforme a lo programado</t>
  </si>
  <si>
    <t>Mensual</t>
  </si>
  <si>
    <t xml:space="preserve">Mide que la organización y/o apoyo a la logística se haya realizado conforme a lo programado </t>
  </si>
  <si>
    <t>(Eventos públicos culturales y artísticos organizados o apoyados/Eventos públicos culturales y artísticos programados a organizar o apoyar)*100</t>
  </si>
  <si>
    <t>Eventos públicos culturales y artísticos organizados y/o apoyados</t>
  </si>
  <si>
    <t>Eventos públicos culturales y artísticos programados a organizar y/o apoyar</t>
  </si>
  <si>
    <t>Mide que las actividades para apoyar al sector pesquero se hayan realizado conforme a lo programado</t>
  </si>
  <si>
    <t>(Actividades para apoyar al sector pesquero realizadas/Actividades para apoyar al sector pesquero programadas a realizar)*100</t>
  </si>
  <si>
    <t>Actividad</t>
  </si>
  <si>
    <t>Actividades para apoyar al sector pesquero realizadas</t>
  </si>
  <si>
    <t>Actividades para apoyar al sector pesquero programadas a realizar</t>
  </si>
  <si>
    <t xml:space="preserve">Mide que la integración de expedientes se haya realizado conforme a lo programado </t>
  </si>
  <si>
    <t>(Expedientes de sociedades cooperativas de pescadores integrados/Expedientes de sociedades cooperativas de pescadores programados a integrar)*100</t>
  </si>
  <si>
    <t>Expedientes de sociedades cooperativas de pescadores integrados</t>
  </si>
  <si>
    <t>Expedientes de sociedades cooperativas de pescadores programados a integrar</t>
  </si>
  <si>
    <t>Expediente</t>
  </si>
  <si>
    <t>Evaluación</t>
  </si>
  <si>
    <t>Evaluación de embarcaderos y sitios de pesca, mediante recorridos, para monitoreo de actividad productiva</t>
  </si>
  <si>
    <t xml:space="preserve">Mide que la evaluación a embarcaderos y sitios de pesca se hayan realizado conforme a lo programado </t>
  </si>
  <si>
    <t>(Evaluaciones a embarcaderos y sitios de pesca mediante recorridos para monitoreo de actividad productiva realizados/Evaluaciones a embarcaderos y sitios de pesca mediante recorridos para monitoreo de actividad productiva programados a realizar)*100</t>
  </si>
  <si>
    <t>Evaluaciones a embarcaderos y sitios de pesca mediante recorridos para monitoreo de actividad productiva realizados</t>
  </si>
  <si>
    <t>Evaluaciones a embarcaderos y sitios de pesca mediante recorridos para monitoreo de actividad productiva programados a realizar</t>
  </si>
  <si>
    <t>Audiencia</t>
  </si>
  <si>
    <t xml:space="preserve">Mide que las audiencias para impartir asesorías se haya realizado conforme a lo programado </t>
  </si>
  <si>
    <t>Realización de audiencias para impartir asesorías relacionadas a trámites de renovaciones y nuevas solicitudes de permisos para pesca comercial</t>
  </si>
  <si>
    <t>Porcentaje de cumplimiento de realización de audiencias para impartir asesorías relacionadas a trámites de renovaciones y nuevas solicitudes de permisos para pesca comercial</t>
  </si>
  <si>
    <t>(Audiencias realizadas para impartir asesorías relacionadas a trámites de renovaciones y nuevas solicitudes de permisos para pesca comercial/Audiencias programadas a realizar para impartir asesorías relacionadas a trámites de renovaciones y nuevas solicitudes de permisos para pesca comercial)*100</t>
  </si>
  <si>
    <t>Audiencias realizadas para impartir asesorías relacionadas a trámites de renovaciones y nuevas solicitudes de permisos para pesca comercial</t>
  </si>
  <si>
    <t>Audiencias programadas a realizar para impartir asesorías relacionadas a trámites de renovaciones y nuevas solicitudes de permisos para pesca comercial</t>
  </si>
  <si>
    <t xml:space="preserve">Mide que la elaboración de informes mensuales de actividades realizadas en IMPAM se haya realizado conforme a lo programado </t>
  </si>
  <si>
    <t xml:space="preserve">Mide que la realización de acciones de limpieza y promoción del cuidado del medio ambiente se haya realizado conforme a lo programado </t>
  </si>
  <si>
    <t>(Acciones de limpieza y promoción del cuidado del medio ambiente de la zona costera de Guaymas realizadas/Acciones de limpieza y promoción del cuidado del medio ambiente de la zona costera de Guaymas programadas a realizar)*100</t>
  </si>
  <si>
    <t>Acciones de limpieza y promoción del cuidado del medio ambiente de la zona costera de Guaymas realizadas</t>
  </si>
  <si>
    <t>Acciones de limpieza y promoción del cuidado del medio ambiente de la zona costera de Guaymas programadas a realizar</t>
  </si>
  <si>
    <t>Acción</t>
  </si>
  <si>
    <t>((Empleos registrados en el IMSS año actual - Empleos registrados en el IMSS año anterior)/Empleos registrados en el IMSS año anterior) * 100</t>
  </si>
  <si>
    <t>Porcentaje de cumplimiento de contactos realizados con inversionistas</t>
  </si>
  <si>
    <t>Mide que los contactos con inversionistas se hayan realizado conforme a lo programado</t>
  </si>
  <si>
    <t>(Contactos con inversionistas realizados/Contactos con inversionistas programados a realizar)*100</t>
  </si>
  <si>
    <t>Contactos con inversionistas realizados</t>
  </si>
  <si>
    <t>Contactos con inversionistas programados a realizar</t>
  </si>
  <si>
    <t>Establecimiento, desarrollo y competitividad de empresas fomentado</t>
  </si>
  <si>
    <t>Planes y programas gestionados de fomento de inversión económica en el municipio involucrando el sector social, privado y público</t>
  </si>
  <si>
    <t xml:space="preserve">Porcentaje de cumplimiento de programas de promoción económica </t>
  </si>
  <si>
    <t>Mide que los programas de promoción económica se hayan realizado conforme a lo programado</t>
  </si>
  <si>
    <t>(Programas de promoción económica realizados/Programas de promoción económica programados a realizar)*100</t>
  </si>
  <si>
    <t>Programa</t>
  </si>
  <si>
    <t>Programas de promoción económica realizados</t>
  </si>
  <si>
    <t>Programas de promoción económica programados a realizar</t>
  </si>
  <si>
    <t>Habitantes y visitantes asisten a las actividades de entretenimiento y recreación del Carnaval internacional de Guaymas</t>
  </si>
  <si>
    <t>Tasa de variación anual de la personas que asistena al área del Carnaval de Guaymas</t>
  </si>
  <si>
    <t>Mide la variacion porcentual anual de las personas que asisten al área de Carnaval de Guaymas</t>
  </si>
  <si>
    <t>((Asistentes al área de Carnaval de Guaymas año actual - Asistentes al área de Carnaval de Guaymas año anterior) / Asistentes al área de Carnaval de Guaymas año anterior) * 100</t>
  </si>
  <si>
    <t xml:space="preserve">Tasa de variación  </t>
  </si>
  <si>
    <t>Asistentes al área de  Carnaval de Guaymas año actual</t>
  </si>
  <si>
    <t>Persona</t>
  </si>
  <si>
    <t>Asistentes al área de Carnaval de Guaymas año anterior</t>
  </si>
  <si>
    <t xml:space="preserve"> </t>
  </si>
  <si>
    <t>Porcentaje de cumplimiento de actividades realizadas para apoyar al sector pesquero</t>
  </si>
  <si>
    <t>Porcentaje de Recaudación por Administración Directa de la Hacienda Municipal, basado en Ordenamientos Legales y Políticas Programáticas</t>
  </si>
  <si>
    <t>Porcentaje de cumplimiento de ocupación hotelera del municipio</t>
  </si>
  <si>
    <t>Mide que la ocupación hotelera se haya realizado conforme a lo programado</t>
  </si>
  <si>
    <t>Ocupación hotelera alcanzada</t>
  </si>
  <si>
    <t>(Ocupación hotelera alcanzada/Ocupación hotelera programada a alcanzar)*100</t>
  </si>
  <si>
    <t>Ocupación hotelera programada a alcanzar</t>
  </si>
  <si>
    <t>Porcentaje de ocupación</t>
  </si>
  <si>
    <t>Porcentaje de cumplimiento de creación de empresas nuevas</t>
  </si>
  <si>
    <t>Mide que la creación de empresas nuevas se haya realizado conforme a lo programado</t>
  </si>
  <si>
    <t>(Empresas nuevas creadas/Empresas nuevas programadas a crear)*100</t>
  </si>
  <si>
    <t>Empresas nuevas creadas</t>
  </si>
  <si>
    <t>Empresas nuevas programadas a crear</t>
  </si>
  <si>
    <t>FICHA TÉCNICA DE INDICADOR - EJERCICIO 2021</t>
  </si>
  <si>
    <t>Informe mensual de actividades y avances que se entrega a Presidencia</t>
  </si>
  <si>
    <t>Las dependencias que realizan eventos públicos culturales o artísticos, solicitan el apoyo</t>
  </si>
  <si>
    <t>Informe mensual de actividades elaborado y entregado a presidencia</t>
  </si>
  <si>
    <t>Recibir el presupuesto programado en tiempo y forma, los pescadores se interesan en recibir los apoyos</t>
  </si>
  <si>
    <t xml:space="preserve">Presentación de informes mensuales de las actividades realizadas </t>
  </si>
  <si>
    <t>(Informes mensuales elaborados de actividades realizadas /Informes mensuales programados de actividades realizadas)*100</t>
  </si>
  <si>
    <t>Informes mensuales elaborados de actividades realizadas</t>
  </si>
  <si>
    <t>Informes mensuales programados de actividades realizadas</t>
  </si>
  <si>
    <t>Elaboración de informes mensuales de actividades realizadas</t>
  </si>
  <si>
    <t>Porcentaje de cumplimiento de elaboración de informes mensuales de actividades realizadas</t>
  </si>
  <si>
    <t>(Informes mensuales de actividades realizadas elaborados/Informes mensuales de actividades realizadas programados para elaborarse)*100</t>
  </si>
  <si>
    <t>Informes mensuales de actividades realizadas elaborados</t>
  </si>
  <si>
    <t>Informes mensuales de actividades realizadas programados para elaborarse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</si>
</sst>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.00_ ;[Red]\-#,##0.00\ "/>
  </numFmts>
  <fonts count="2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0.39997558519241921"/>
        <bgColor rgb="FF000000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49" fontId="8" fillId="0" borderId="2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13" fillId="0" borderId="0" xfId="2" applyNumberFormat="1" applyFont="1" applyAlignment="1">
      <alignment vertical="center"/>
    </xf>
    <xf numFmtId="2" fontId="8" fillId="0" borderId="2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" fontId="18" fillId="12" borderId="2" xfId="0" applyNumberFormat="1" applyFont="1" applyFill="1" applyBorder="1" applyAlignment="1">
      <alignment horizontal="center" vertical="center" wrapText="1"/>
    </xf>
    <xf numFmtId="164" fontId="5" fillId="8" borderId="2" xfId="0" applyNumberFormat="1" applyFont="1" applyFill="1" applyBorder="1" applyAlignment="1">
      <alignment horizontal="center" vertical="center" wrapText="1"/>
    </xf>
    <xf numFmtId="4" fontId="18" fillId="10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4" fontId="18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9" fillId="11" borderId="2" xfId="0" applyNumberFormat="1" applyFont="1" applyFill="1" applyBorder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center" vertical="center" wrapText="1"/>
    </xf>
    <xf numFmtId="165" fontId="8" fillId="2" borderId="2" xfId="2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64" fontId="5" fillId="9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2" fontId="8" fillId="2" borderId="2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vertical="center"/>
    </xf>
    <xf numFmtId="0" fontId="8" fillId="5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11" fillId="2" borderId="2" xfId="0" applyFont="1" applyFill="1" applyBorder="1" applyAlignment="1" applyProtection="1">
      <alignment horizontal="center" vertical="center" wrapText="1"/>
      <protection locked="0" hidden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 hidden="1"/>
    </xf>
    <xf numFmtId="165" fontId="8" fillId="0" borderId="2" xfId="2" applyNumberFormat="1" applyFont="1" applyFill="1" applyBorder="1" applyAlignment="1">
      <alignment vertical="center"/>
    </xf>
    <xf numFmtId="9" fontId="8" fillId="0" borderId="2" xfId="2" applyNumberFormat="1" applyFont="1" applyFill="1" applyBorder="1" applyAlignment="1">
      <alignment vertical="center"/>
    </xf>
    <xf numFmtId="166" fontId="8" fillId="0" borderId="2" xfId="2" applyNumberFormat="1" applyFont="1" applyFill="1" applyBorder="1" applyAlignment="1">
      <alignment vertical="center"/>
    </xf>
    <xf numFmtId="10" fontId="8" fillId="0" borderId="2" xfId="1" applyNumberFormat="1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6" fontId="8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left" vertical="center" wrapText="1"/>
      <protection locked="0" hidden="1"/>
    </xf>
    <xf numFmtId="0" fontId="11" fillId="2" borderId="2" xfId="0" applyFont="1" applyFill="1" applyBorder="1" applyAlignment="1" applyProtection="1">
      <alignment horizontal="left" vertical="center" wrapText="1"/>
      <protection locked="0" hidden="1"/>
    </xf>
    <xf numFmtId="0" fontId="11" fillId="2" borderId="2" xfId="0" applyFont="1" applyFill="1" applyBorder="1" applyAlignment="1" applyProtection="1">
      <alignment horizontal="center" vertical="center" wrapText="1"/>
      <protection locked="0" hidden="1"/>
    </xf>
    <xf numFmtId="165" fontId="8" fillId="2" borderId="2" xfId="2" applyNumberFormat="1" applyFont="1" applyFill="1" applyBorder="1" applyAlignment="1">
      <alignment horizontal="left" vertical="center" wrapText="1"/>
    </xf>
    <xf numFmtId="165" fontId="8" fillId="0" borderId="2" xfId="2" applyNumberFormat="1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2" borderId="4" xfId="2" applyNumberFormat="1" applyFont="1" applyFill="1" applyBorder="1" applyAlignment="1">
      <alignment horizontal="left" vertical="center" wrapText="1"/>
    </xf>
    <xf numFmtId="165" fontId="8" fillId="2" borderId="5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8" fillId="0" borderId="5" xfId="2" applyNumberFormat="1" applyFont="1" applyFill="1" applyBorder="1" applyAlignment="1">
      <alignment horizontal="center" vertical="center" wrapText="1"/>
    </xf>
    <xf numFmtId="9" fontId="8" fillId="2" borderId="2" xfId="2" applyNumberFormat="1" applyFont="1" applyFill="1" applyBorder="1" applyAlignment="1">
      <alignment horizontal="center" vertical="center"/>
    </xf>
    <xf numFmtId="10" fontId="8" fillId="0" borderId="3" xfId="1" applyNumberFormat="1" applyFont="1" applyFill="1" applyBorder="1" applyAlignment="1">
      <alignment vertical="center"/>
    </xf>
    <xf numFmtId="10" fontId="8" fillId="0" borderId="5" xfId="1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8" fillId="0" borderId="3" xfId="1" applyNumberFormat="1" applyFont="1" applyFill="1" applyBorder="1" applyAlignment="1">
      <alignment vertical="center"/>
    </xf>
    <xf numFmtId="2" fontId="8" fillId="0" borderId="5" xfId="1" applyNumberFormat="1" applyFont="1" applyFill="1" applyBorder="1" applyAlignment="1">
      <alignment vertical="center"/>
    </xf>
    <xf numFmtId="165" fontId="8" fillId="2" borderId="2" xfId="2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GridLines="0" tabSelected="1" zoomScale="60" zoomScaleNormal="60" workbookViewId="0">
      <selection activeCell="A6" sqref="A6:B6"/>
    </sheetView>
  </sheetViews>
  <sheetFormatPr baseColWidth="10" defaultColWidth="11.453125" defaultRowHeight="13"/>
  <cols>
    <col min="1" max="1" width="21.54296875" style="2" customWidth="1"/>
    <col min="2" max="2" width="56.7265625" style="2" customWidth="1"/>
    <col min="3" max="3" width="6.81640625" style="2" customWidth="1"/>
    <col min="4" max="4" width="8.1796875" style="2" customWidth="1"/>
    <col min="5" max="5" width="11.72656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>
      <c r="A1" s="145" t="s">
        <v>154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</row>
    <row r="2" spans="1:12" s="4" customFormat="1" ht="38.25" customHeight="1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50"/>
    </row>
    <row r="3" spans="1:12" s="4" customFormat="1" ht="34.5" customHeight="1">
      <c r="A3" s="133" t="s">
        <v>1</v>
      </c>
      <c r="B3" s="136" t="s">
        <v>153</v>
      </c>
      <c r="C3" s="137"/>
      <c r="D3" s="138"/>
      <c r="E3" s="151" t="s">
        <v>10</v>
      </c>
      <c r="F3" s="152"/>
      <c r="G3" s="152"/>
      <c r="H3" s="152"/>
      <c r="I3" s="153"/>
      <c r="J3" s="151" t="s">
        <v>9</v>
      </c>
      <c r="K3" s="152"/>
      <c r="L3" s="153"/>
    </row>
    <row r="4" spans="1:12" s="4" customFormat="1" ht="32.25" customHeight="1">
      <c r="A4" s="135"/>
      <c r="B4" s="142"/>
      <c r="C4" s="143"/>
      <c r="D4" s="144"/>
      <c r="E4" s="21" t="s">
        <v>3</v>
      </c>
      <c r="F4" s="151" t="s">
        <v>2</v>
      </c>
      <c r="G4" s="152"/>
      <c r="H4" s="152"/>
      <c r="I4" s="153"/>
      <c r="J4" s="21" t="s">
        <v>1</v>
      </c>
      <c r="K4" s="151" t="s">
        <v>2</v>
      </c>
      <c r="L4" s="153"/>
    </row>
    <row r="5" spans="1:12" s="45" customFormat="1" ht="39" customHeight="1">
      <c r="A5" s="43" t="s">
        <v>71</v>
      </c>
      <c r="B5" s="122" t="s">
        <v>72</v>
      </c>
      <c r="C5" s="123"/>
      <c r="D5" s="124"/>
      <c r="E5" s="44" t="s">
        <v>73</v>
      </c>
      <c r="F5" s="125" t="s">
        <v>74</v>
      </c>
      <c r="G5" s="126"/>
      <c r="H5" s="126"/>
      <c r="I5" s="127"/>
      <c r="J5" s="43" t="s">
        <v>75</v>
      </c>
      <c r="K5" s="128" t="s">
        <v>76</v>
      </c>
      <c r="L5" s="129"/>
    </row>
    <row r="6" spans="1:12" s="46" customFormat="1" ht="50.25" customHeight="1">
      <c r="A6" s="132" t="s">
        <v>13</v>
      </c>
      <c r="B6" s="132"/>
      <c r="C6" s="130" t="s">
        <v>81</v>
      </c>
      <c r="D6" s="130"/>
      <c r="E6" s="130"/>
      <c r="F6" s="130"/>
      <c r="G6" s="130"/>
      <c r="H6" s="130"/>
      <c r="I6" s="130"/>
      <c r="J6" s="130"/>
      <c r="K6" s="130"/>
      <c r="L6" s="131"/>
    </row>
    <row r="7" spans="1:12" s="4" customFormat="1" ht="16.5" customHeight="1">
      <c r="A7" s="133" t="s">
        <v>4</v>
      </c>
      <c r="B7" s="136" t="s">
        <v>5</v>
      </c>
      <c r="C7" s="136" t="s">
        <v>6</v>
      </c>
      <c r="D7" s="137"/>
      <c r="E7" s="137"/>
      <c r="F7" s="137"/>
      <c r="G7" s="137"/>
      <c r="H7" s="137"/>
      <c r="I7" s="137"/>
      <c r="J7" s="138"/>
      <c r="K7" s="133" t="s">
        <v>36</v>
      </c>
      <c r="L7" s="133" t="s">
        <v>37</v>
      </c>
    </row>
    <row r="8" spans="1:12" s="4" customFormat="1" ht="19.5" customHeight="1">
      <c r="A8" s="134"/>
      <c r="B8" s="139"/>
      <c r="C8" s="139"/>
      <c r="D8" s="140"/>
      <c r="E8" s="140"/>
      <c r="F8" s="140"/>
      <c r="G8" s="140"/>
      <c r="H8" s="140"/>
      <c r="I8" s="140"/>
      <c r="J8" s="141"/>
      <c r="K8" s="134"/>
      <c r="L8" s="134"/>
    </row>
    <row r="9" spans="1:12" s="4" customFormat="1" ht="26.25" customHeight="1">
      <c r="A9" s="135"/>
      <c r="B9" s="142"/>
      <c r="C9" s="142"/>
      <c r="D9" s="143"/>
      <c r="E9" s="143"/>
      <c r="F9" s="143"/>
      <c r="G9" s="143"/>
      <c r="H9" s="143"/>
      <c r="I9" s="143"/>
      <c r="J9" s="144"/>
      <c r="K9" s="135"/>
      <c r="L9" s="135"/>
    </row>
    <row r="10" spans="1:12" s="4" customFormat="1" ht="67.5" customHeight="1">
      <c r="A10" s="47" t="s">
        <v>8</v>
      </c>
      <c r="B10" s="48" t="s">
        <v>82</v>
      </c>
      <c r="C10" s="116" t="s">
        <v>334</v>
      </c>
      <c r="D10" s="117"/>
      <c r="E10" s="117"/>
      <c r="F10" s="117"/>
      <c r="G10" s="117"/>
      <c r="H10" s="117"/>
      <c r="I10" s="117"/>
      <c r="J10" s="118"/>
      <c r="K10" s="48" t="s">
        <v>129</v>
      </c>
      <c r="L10" s="48" t="s">
        <v>130</v>
      </c>
    </row>
    <row r="11" spans="1:12" s="4" customFormat="1" ht="79" customHeight="1">
      <c r="A11" s="49" t="s">
        <v>84</v>
      </c>
      <c r="B11" s="50" t="s">
        <v>77</v>
      </c>
      <c r="C11" s="119" t="s">
        <v>114</v>
      </c>
      <c r="D11" s="120"/>
      <c r="E11" s="120"/>
      <c r="F11" s="120"/>
      <c r="G11" s="120"/>
      <c r="H11" s="120"/>
      <c r="I11" s="120"/>
      <c r="J11" s="121"/>
      <c r="K11" s="65" t="s">
        <v>119</v>
      </c>
      <c r="L11" s="66" t="s">
        <v>113</v>
      </c>
    </row>
    <row r="12" spans="1:12" s="4" customFormat="1" ht="74.5" customHeight="1">
      <c r="A12" s="51" t="s">
        <v>83</v>
      </c>
      <c r="B12" s="52" t="s">
        <v>138</v>
      </c>
      <c r="C12" s="111" t="s">
        <v>311</v>
      </c>
      <c r="D12" s="112"/>
      <c r="E12" s="112"/>
      <c r="F12" s="112"/>
      <c r="G12" s="112"/>
      <c r="H12" s="112"/>
      <c r="I12" s="112"/>
      <c r="J12" s="113"/>
      <c r="K12" s="58" t="s">
        <v>92</v>
      </c>
      <c r="L12" s="63" t="s">
        <v>102</v>
      </c>
    </row>
    <row r="13" spans="1:12" s="4" customFormat="1" ht="45" customHeight="1">
      <c r="A13" s="53" t="s">
        <v>40</v>
      </c>
      <c r="B13" s="54" t="s">
        <v>165</v>
      </c>
      <c r="C13" s="107" t="s">
        <v>168</v>
      </c>
      <c r="D13" s="108"/>
      <c r="E13" s="108"/>
      <c r="F13" s="108"/>
      <c r="G13" s="108"/>
      <c r="H13" s="108"/>
      <c r="I13" s="108"/>
      <c r="J13" s="109"/>
      <c r="K13" s="60" t="s">
        <v>141</v>
      </c>
      <c r="L13" s="61" t="s">
        <v>143</v>
      </c>
    </row>
    <row r="14" spans="1:12" s="4" customFormat="1" ht="51.65" customHeight="1">
      <c r="A14" s="53" t="s">
        <v>41</v>
      </c>
      <c r="B14" s="54" t="s">
        <v>166</v>
      </c>
      <c r="C14" s="107" t="s">
        <v>167</v>
      </c>
      <c r="D14" s="108"/>
      <c r="E14" s="108"/>
      <c r="F14" s="108"/>
      <c r="G14" s="108"/>
      <c r="H14" s="108"/>
      <c r="I14" s="108"/>
      <c r="J14" s="109"/>
      <c r="K14" s="60" t="s">
        <v>142</v>
      </c>
      <c r="L14" s="61" t="s">
        <v>144</v>
      </c>
    </row>
    <row r="15" spans="1:12" s="4" customFormat="1" ht="58" customHeight="1">
      <c r="A15" s="51" t="s">
        <v>85</v>
      </c>
      <c r="B15" s="52" t="s">
        <v>147</v>
      </c>
      <c r="C15" s="111" t="s">
        <v>335</v>
      </c>
      <c r="D15" s="114"/>
      <c r="E15" s="114"/>
      <c r="F15" s="114"/>
      <c r="G15" s="114"/>
      <c r="H15" s="114"/>
      <c r="I15" s="114"/>
      <c r="J15" s="115"/>
      <c r="K15" s="58" t="s">
        <v>94</v>
      </c>
      <c r="L15" s="59" t="s">
        <v>103</v>
      </c>
    </row>
    <row r="16" spans="1:12" s="4" customFormat="1" ht="51" customHeight="1">
      <c r="A16" s="53" t="s">
        <v>42</v>
      </c>
      <c r="B16" s="54" t="s">
        <v>173</v>
      </c>
      <c r="C16" s="107" t="s">
        <v>174</v>
      </c>
      <c r="D16" s="108"/>
      <c r="E16" s="108"/>
      <c r="F16" s="108"/>
      <c r="G16" s="108"/>
      <c r="H16" s="108"/>
      <c r="I16" s="108"/>
      <c r="J16" s="109"/>
      <c r="K16" s="60" t="s">
        <v>95</v>
      </c>
      <c r="L16" s="61" t="s">
        <v>148</v>
      </c>
    </row>
    <row r="17" spans="1:12" s="4" customFormat="1" ht="51" customHeight="1">
      <c r="A17" s="53" t="s">
        <v>43</v>
      </c>
      <c r="B17" s="82" t="s">
        <v>175</v>
      </c>
      <c r="C17" s="107" t="s">
        <v>176</v>
      </c>
      <c r="D17" s="108"/>
      <c r="E17" s="108"/>
      <c r="F17" s="108"/>
      <c r="G17" s="108"/>
      <c r="H17" s="108"/>
      <c r="I17" s="108"/>
      <c r="J17" s="109"/>
      <c r="K17" s="60" t="s">
        <v>95</v>
      </c>
      <c r="L17" s="61" t="s">
        <v>104</v>
      </c>
    </row>
    <row r="18" spans="1:12" s="4" customFormat="1" ht="42.65" customHeight="1">
      <c r="A18" s="53" t="s">
        <v>62</v>
      </c>
      <c r="B18" s="54" t="s">
        <v>177</v>
      </c>
      <c r="C18" s="107" t="s">
        <v>178</v>
      </c>
      <c r="D18" s="108"/>
      <c r="E18" s="108"/>
      <c r="F18" s="108"/>
      <c r="G18" s="108"/>
      <c r="H18" s="108"/>
      <c r="I18" s="108"/>
      <c r="J18" s="109"/>
      <c r="K18" s="64" t="s">
        <v>141</v>
      </c>
      <c r="L18" s="69" t="s">
        <v>152</v>
      </c>
    </row>
    <row r="19" spans="1:12" s="4" customFormat="1" ht="75" customHeight="1">
      <c r="A19" s="51" t="s">
        <v>86</v>
      </c>
      <c r="B19" s="52" t="s">
        <v>316</v>
      </c>
      <c r="C19" s="111" t="s">
        <v>341</v>
      </c>
      <c r="D19" s="114"/>
      <c r="E19" s="114"/>
      <c r="F19" s="114"/>
      <c r="G19" s="114"/>
      <c r="H19" s="114"/>
      <c r="I19" s="114"/>
      <c r="J19" s="115"/>
      <c r="K19" s="62" t="s">
        <v>96</v>
      </c>
      <c r="L19" s="59" t="s">
        <v>112</v>
      </c>
    </row>
    <row r="20" spans="1:12" s="4" customFormat="1" ht="55" customHeight="1">
      <c r="A20" s="53" t="s">
        <v>44</v>
      </c>
      <c r="B20" s="54" t="s">
        <v>185</v>
      </c>
      <c r="C20" s="107" t="s">
        <v>191</v>
      </c>
      <c r="D20" s="108"/>
      <c r="E20" s="108"/>
      <c r="F20" s="108"/>
      <c r="G20" s="108"/>
      <c r="H20" s="108"/>
      <c r="I20" s="108"/>
      <c r="J20" s="109"/>
      <c r="K20" s="64" t="s">
        <v>141</v>
      </c>
      <c r="L20" s="69" t="s">
        <v>160</v>
      </c>
    </row>
    <row r="21" spans="1:12" s="4" customFormat="1" ht="44.15" customHeight="1">
      <c r="A21" s="53" t="s">
        <v>45</v>
      </c>
      <c r="B21" s="54" t="s">
        <v>186</v>
      </c>
      <c r="C21" s="107" t="s">
        <v>192</v>
      </c>
      <c r="D21" s="108"/>
      <c r="E21" s="108"/>
      <c r="F21" s="108"/>
      <c r="G21" s="108"/>
      <c r="H21" s="108"/>
      <c r="I21" s="108"/>
      <c r="J21" s="109"/>
      <c r="K21" s="64" t="s">
        <v>97</v>
      </c>
      <c r="L21" s="61" t="s">
        <v>161</v>
      </c>
    </row>
    <row r="22" spans="1:12" s="4" customFormat="1" ht="51.65" customHeight="1">
      <c r="A22" s="53" t="s">
        <v>63</v>
      </c>
      <c r="B22" s="54" t="s">
        <v>187</v>
      </c>
      <c r="C22" s="107" t="s">
        <v>193</v>
      </c>
      <c r="D22" s="108"/>
      <c r="E22" s="108"/>
      <c r="F22" s="108"/>
      <c r="G22" s="108"/>
      <c r="H22" s="108"/>
      <c r="I22" s="108"/>
      <c r="J22" s="109"/>
      <c r="K22" s="60" t="s">
        <v>95</v>
      </c>
      <c r="L22" s="61" t="s">
        <v>105</v>
      </c>
    </row>
    <row r="23" spans="1:12" s="4" customFormat="1" ht="53.15" customHeight="1">
      <c r="A23" s="53" t="s">
        <v>67</v>
      </c>
      <c r="B23" s="54" t="s">
        <v>188</v>
      </c>
      <c r="C23" s="107" t="s">
        <v>194</v>
      </c>
      <c r="D23" s="108"/>
      <c r="E23" s="108"/>
      <c r="F23" s="108"/>
      <c r="G23" s="108"/>
      <c r="H23" s="108"/>
      <c r="I23" s="108"/>
      <c r="J23" s="109"/>
      <c r="K23" s="60" t="s">
        <v>93</v>
      </c>
      <c r="L23" s="61" t="s">
        <v>106</v>
      </c>
    </row>
    <row r="24" spans="1:12" s="4" customFormat="1" ht="53.15" customHeight="1">
      <c r="A24" s="53" t="s">
        <v>68</v>
      </c>
      <c r="B24" s="83" t="s">
        <v>189</v>
      </c>
      <c r="C24" s="107" t="s">
        <v>195</v>
      </c>
      <c r="D24" s="108"/>
      <c r="E24" s="108"/>
      <c r="F24" s="108"/>
      <c r="G24" s="108"/>
      <c r="H24" s="108"/>
      <c r="I24" s="108"/>
      <c r="J24" s="109"/>
      <c r="K24" s="60" t="s">
        <v>98</v>
      </c>
      <c r="L24" s="61" t="s">
        <v>107</v>
      </c>
    </row>
    <row r="25" spans="1:12" s="4" customFormat="1" ht="53.15" customHeight="1">
      <c r="A25" s="53" t="s">
        <v>69</v>
      </c>
      <c r="B25" s="54" t="s">
        <v>190</v>
      </c>
      <c r="C25" s="107" t="s">
        <v>196</v>
      </c>
      <c r="D25" s="108"/>
      <c r="E25" s="108"/>
      <c r="F25" s="108"/>
      <c r="G25" s="108"/>
      <c r="H25" s="108"/>
      <c r="I25" s="108"/>
      <c r="J25" s="109"/>
      <c r="K25" s="60" t="s">
        <v>95</v>
      </c>
      <c r="L25" s="69" t="s">
        <v>103</v>
      </c>
    </row>
    <row r="26" spans="1:12" s="4" customFormat="1" ht="58" customHeight="1">
      <c r="A26" s="51" t="s">
        <v>87</v>
      </c>
      <c r="B26" s="52" t="s">
        <v>317</v>
      </c>
      <c r="C26" s="111" t="s">
        <v>318</v>
      </c>
      <c r="D26" s="112"/>
      <c r="E26" s="112"/>
      <c r="F26" s="112"/>
      <c r="G26" s="112"/>
      <c r="H26" s="112"/>
      <c r="I26" s="112"/>
      <c r="J26" s="113"/>
      <c r="K26" s="62" t="s">
        <v>99</v>
      </c>
      <c r="L26" s="59" t="s">
        <v>103</v>
      </c>
    </row>
    <row r="27" spans="1:12" s="4" customFormat="1" ht="52" customHeight="1">
      <c r="A27" s="53" t="s">
        <v>46</v>
      </c>
      <c r="B27" s="54" t="s">
        <v>217</v>
      </c>
      <c r="C27" s="107" t="s">
        <v>222</v>
      </c>
      <c r="D27" s="108"/>
      <c r="E27" s="108"/>
      <c r="F27" s="108"/>
      <c r="G27" s="108"/>
      <c r="H27" s="108"/>
      <c r="I27" s="108"/>
      <c r="J27" s="109"/>
      <c r="K27" s="60" t="s">
        <v>95</v>
      </c>
      <c r="L27" s="61" t="s">
        <v>102</v>
      </c>
    </row>
    <row r="28" spans="1:12" s="4" customFormat="1" ht="38.15" customHeight="1">
      <c r="A28" s="53" t="s">
        <v>47</v>
      </c>
      <c r="B28" s="54" t="s">
        <v>218</v>
      </c>
      <c r="C28" s="107" t="s">
        <v>223</v>
      </c>
      <c r="D28" s="108"/>
      <c r="E28" s="108"/>
      <c r="F28" s="108"/>
      <c r="G28" s="108"/>
      <c r="H28" s="108"/>
      <c r="I28" s="108"/>
      <c r="J28" s="109"/>
      <c r="K28" s="60" t="s">
        <v>100</v>
      </c>
      <c r="L28" s="61" t="s">
        <v>108</v>
      </c>
    </row>
    <row r="29" spans="1:12" s="4" customFormat="1" ht="38.15" customHeight="1">
      <c r="A29" s="53" t="s">
        <v>64</v>
      </c>
      <c r="B29" s="54" t="s">
        <v>219</v>
      </c>
      <c r="C29" s="107" t="s">
        <v>78</v>
      </c>
      <c r="D29" s="108"/>
      <c r="E29" s="108"/>
      <c r="F29" s="108"/>
      <c r="G29" s="108"/>
      <c r="H29" s="108"/>
      <c r="I29" s="108"/>
      <c r="J29" s="109"/>
      <c r="K29" s="60" t="s">
        <v>101</v>
      </c>
      <c r="L29" s="61" t="s">
        <v>109</v>
      </c>
    </row>
    <row r="30" spans="1:12" s="4" customFormat="1" ht="38.15" customHeight="1">
      <c r="A30" s="53" t="s">
        <v>66</v>
      </c>
      <c r="B30" s="54" t="s">
        <v>220</v>
      </c>
      <c r="C30" s="107" t="s">
        <v>238</v>
      </c>
      <c r="D30" s="108"/>
      <c r="E30" s="108"/>
      <c r="F30" s="108"/>
      <c r="G30" s="108"/>
      <c r="H30" s="108"/>
      <c r="I30" s="108"/>
      <c r="J30" s="109"/>
      <c r="K30" s="60" t="s">
        <v>95</v>
      </c>
      <c r="L30" s="61" t="s">
        <v>110</v>
      </c>
    </row>
    <row r="31" spans="1:12" s="4" customFormat="1" ht="57" customHeight="1">
      <c r="A31" s="53" t="s">
        <v>65</v>
      </c>
      <c r="B31" s="54" t="s">
        <v>221</v>
      </c>
      <c r="C31" s="107" t="s">
        <v>91</v>
      </c>
      <c r="D31" s="108"/>
      <c r="E31" s="108"/>
      <c r="F31" s="108"/>
      <c r="G31" s="108"/>
      <c r="H31" s="108"/>
      <c r="I31" s="108"/>
      <c r="J31" s="109"/>
      <c r="K31" s="60" t="s">
        <v>95</v>
      </c>
      <c r="L31" s="69" t="s">
        <v>111</v>
      </c>
    </row>
    <row r="32" spans="1:12" s="4" customFormat="1" ht="57" customHeight="1">
      <c r="A32" s="51" t="s">
        <v>258</v>
      </c>
      <c r="B32" s="90" t="s">
        <v>324</v>
      </c>
      <c r="C32" s="110" t="s">
        <v>325</v>
      </c>
      <c r="D32" s="110"/>
      <c r="E32" s="110"/>
      <c r="F32" s="110"/>
      <c r="G32" s="110"/>
      <c r="H32" s="110"/>
      <c r="I32" s="110"/>
      <c r="J32" s="110"/>
      <c r="K32" s="63" t="s">
        <v>246</v>
      </c>
      <c r="L32" s="63" t="s">
        <v>247</v>
      </c>
    </row>
    <row r="33" spans="1:12" s="4" customFormat="1" ht="45.75" customHeight="1">
      <c r="A33" s="53" t="s">
        <v>253</v>
      </c>
      <c r="B33" s="91" t="s">
        <v>249</v>
      </c>
      <c r="C33" s="105" t="s">
        <v>249</v>
      </c>
      <c r="D33" s="105"/>
      <c r="E33" s="105"/>
      <c r="F33" s="105"/>
      <c r="G33" s="105"/>
      <c r="H33" s="105"/>
      <c r="I33" s="105"/>
      <c r="J33" s="105"/>
      <c r="K33" s="61" t="s">
        <v>246</v>
      </c>
      <c r="L33" s="61" t="s">
        <v>251</v>
      </c>
    </row>
    <row r="34" spans="1:12" s="4" customFormat="1" ht="50.25" customHeight="1">
      <c r="A34" s="53" t="s">
        <v>254</v>
      </c>
      <c r="B34" s="91" t="s">
        <v>351</v>
      </c>
      <c r="C34" s="105" t="s">
        <v>351</v>
      </c>
      <c r="D34" s="105"/>
      <c r="E34" s="105"/>
      <c r="F34" s="105"/>
      <c r="G34" s="105"/>
      <c r="H34" s="105"/>
      <c r="I34" s="105"/>
      <c r="J34" s="105"/>
      <c r="K34" s="61" t="s">
        <v>252</v>
      </c>
      <c r="L34" s="61" t="s">
        <v>248</v>
      </c>
    </row>
    <row r="35" spans="1:12" s="4" customFormat="1" ht="43.5" customHeight="1">
      <c r="A35" s="53" t="s">
        <v>255</v>
      </c>
      <c r="B35" s="91" t="s">
        <v>250</v>
      </c>
      <c r="C35" s="107" t="s">
        <v>250</v>
      </c>
      <c r="D35" s="108"/>
      <c r="E35" s="108"/>
      <c r="F35" s="108"/>
      <c r="G35" s="108"/>
      <c r="H35" s="108"/>
      <c r="I35" s="108"/>
      <c r="J35" s="109"/>
      <c r="K35" s="61" t="s">
        <v>347</v>
      </c>
      <c r="L35" s="61" t="s">
        <v>348</v>
      </c>
    </row>
    <row r="36" spans="1:12" s="4" customFormat="1" ht="43.5" customHeight="1">
      <c r="A36" s="51" t="s">
        <v>259</v>
      </c>
      <c r="B36" s="90" t="s">
        <v>256</v>
      </c>
      <c r="C36" s="110" t="s">
        <v>333</v>
      </c>
      <c r="D36" s="110"/>
      <c r="E36" s="110"/>
      <c r="F36" s="110"/>
      <c r="G36" s="110"/>
      <c r="H36" s="110"/>
      <c r="I36" s="110"/>
      <c r="J36" s="110"/>
      <c r="K36" s="90" t="s">
        <v>349</v>
      </c>
      <c r="L36" s="90" t="s">
        <v>350</v>
      </c>
    </row>
    <row r="37" spans="1:12" s="4" customFormat="1" ht="43.5" customHeight="1">
      <c r="A37" s="53" t="s">
        <v>260</v>
      </c>
      <c r="B37" s="91" t="s">
        <v>265</v>
      </c>
      <c r="C37" s="105" t="s">
        <v>267</v>
      </c>
      <c r="D37" s="105"/>
      <c r="E37" s="105"/>
      <c r="F37" s="105"/>
      <c r="G37" s="105"/>
      <c r="H37" s="105"/>
      <c r="I37" s="105"/>
      <c r="J37" s="105"/>
      <c r="K37" s="104" t="s">
        <v>349</v>
      </c>
      <c r="L37" s="95" t="s">
        <v>257</v>
      </c>
    </row>
    <row r="38" spans="1:12" s="4" customFormat="1" ht="43.5" customHeight="1">
      <c r="A38" s="53" t="s">
        <v>261</v>
      </c>
      <c r="B38" s="91" t="s">
        <v>292</v>
      </c>
      <c r="C38" s="105" t="s">
        <v>268</v>
      </c>
      <c r="D38" s="105"/>
      <c r="E38" s="105"/>
      <c r="F38" s="105"/>
      <c r="G38" s="105"/>
      <c r="H38" s="105"/>
      <c r="I38" s="105"/>
      <c r="J38" s="105"/>
      <c r="K38" s="104" t="s">
        <v>349</v>
      </c>
      <c r="L38" s="95" t="s">
        <v>257</v>
      </c>
    </row>
    <row r="39" spans="1:12" s="4" customFormat="1" ht="57.75" customHeight="1">
      <c r="A39" s="53" t="s">
        <v>262</v>
      </c>
      <c r="B39" s="91" t="s">
        <v>299</v>
      </c>
      <c r="C39" s="105" t="s">
        <v>300</v>
      </c>
      <c r="D39" s="105"/>
      <c r="E39" s="105"/>
      <c r="F39" s="105"/>
      <c r="G39" s="105"/>
      <c r="H39" s="105"/>
      <c r="I39" s="105"/>
      <c r="J39" s="105"/>
      <c r="K39" s="104" t="s">
        <v>349</v>
      </c>
      <c r="L39" s="95" t="s">
        <v>257</v>
      </c>
    </row>
    <row r="40" spans="1:12" s="4" customFormat="1" ht="43.5" customHeight="1">
      <c r="A40" s="53" t="s">
        <v>263</v>
      </c>
      <c r="B40" s="91" t="s">
        <v>355</v>
      </c>
      <c r="C40" s="105" t="s">
        <v>356</v>
      </c>
      <c r="D40" s="105"/>
      <c r="E40" s="105"/>
      <c r="F40" s="105"/>
      <c r="G40" s="105"/>
      <c r="H40" s="105"/>
      <c r="I40" s="105"/>
      <c r="J40" s="105"/>
      <c r="K40" s="104" t="s">
        <v>349</v>
      </c>
      <c r="L40" s="95" t="s">
        <v>257</v>
      </c>
    </row>
    <row r="41" spans="1:12" s="4" customFormat="1" ht="73.5" customHeight="1">
      <c r="A41" s="53" t="s">
        <v>264</v>
      </c>
      <c r="B41" s="91" t="s">
        <v>266</v>
      </c>
      <c r="C41" s="105" t="s">
        <v>269</v>
      </c>
      <c r="D41" s="105"/>
      <c r="E41" s="105"/>
      <c r="F41" s="105"/>
      <c r="G41" s="105"/>
      <c r="H41" s="105"/>
      <c r="I41" s="105"/>
      <c r="J41" s="105"/>
      <c r="K41" s="104" t="s">
        <v>349</v>
      </c>
      <c r="L41" s="95" t="s">
        <v>257</v>
      </c>
    </row>
    <row r="42" spans="1:12" s="4" customFormat="1" ht="43.5" customHeigh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4"/>
      <c r="L42" s="94"/>
    </row>
    <row r="43" spans="1:12" ht="12.75" customHeight="1">
      <c r="A43" s="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ht="12.75" customHeight="1">
      <c r="A44" s="5"/>
      <c r="B44" s="30" t="s">
        <v>11</v>
      </c>
      <c r="C44" s="30"/>
      <c r="D44" s="34"/>
      <c r="E44" s="34"/>
      <c r="F44" s="34"/>
      <c r="G44" s="34"/>
      <c r="H44" s="34"/>
      <c r="I44" s="34"/>
      <c r="J44" s="106" t="s">
        <v>12</v>
      </c>
      <c r="K44" s="106"/>
      <c r="L44" s="34"/>
    </row>
    <row r="45" spans="1:12" ht="13.5" customHeight="1">
      <c r="A45" s="5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15.5">
      <c r="A46" s="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15.5">
      <c r="A47" s="5"/>
      <c r="B47" s="36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15.5">
      <c r="A48" s="5"/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4"/>
    </row>
    <row r="49" spans="1:1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</sheetData>
  <mergeCells count="51">
    <mergeCell ref="A7:A9"/>
    <mergeCell ref="B7:B9"/>
    <mergeCell ref="K7:K9"/>
    <mergeCell ref="A1:L1"/>
    <mergeCell ref="A2:L2"/>
    <mergeCell ref="A3:A4"/>
    <mergeCell ref="B3:D4"/>
    <mergeCell ref="E3:I3"/>
    <mergeCell ref="J3:L3"/>
    <mergeCell ref="F4:I4"/>
    <mergeCell ref="K4:L4"/>
    <mergeCell ref="C32:J32"/>
    <mergeCell ref="B5:D5"/>
    <mergeCell ref="F5:I5"/>
    <mergeCell ref="K5:L5"/>
    <mergeCell ref="C6:L6"/>
    <mergeCell ref="A6:B6"/>
    <mergeCell ref="L7:L9"/>
    <mergeCell ref="C7:J9"/>
    <mergeCell ref="C31:J31"/>
    <mergeCell ref="C21:J21"/>
    <mergeCell ref="C27:J27"/>
    <mergeCell ref="C28:J28"/>
    <mergeCell ref="C29:J29"/>
    <mergeCell ref="C25:J25"/>
    <mergeCell ref="C30:J30"/>
    <mergeCell ref="C19:J19"/>
    <mergeCell ref="C26:J26"/>
    <mergeCell ref="C15:J15"/>
    <mergeCell ref="C10:J10"/>
    <mergeCell ref="C11:J11"/>
    <mergeCell ref="C12:J12"/>
    <mergeCell ref="C13:J13"/>
    <mergeCell ref="C14:J14"/>
    <mergeCell ref="C16:J16"/>
    <mergeCell ref="C18:J18"/>
    <mergeCell ref="C17:J17"/>
    <mergeCell ref="C24:J24"/>
    <mergeCell ref="C20:J20"/>
    <mergeCell ref="C22:J22"/>
    <mergeCell ref="C23:J23"/>
    <mergeCell ref="C33:J33"/>
    <mergeCell ref="C34:J34"/>
    <mergeCell ref="J44:K44"/>
    <mergeCell ref="C39:J39"/>
    <mergeCell ref="C40:J40"/>
    <mergeCell ref="C41:J41"/>
    <mergeCell ref="C35:J35"/>
    <mergeCell ref="C36:J36"/>
    <mergeCell ref="C37:J37"/>
    <mergeCell ref="C38:J38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5"/>
  <sheetViews>
    <sheetView showGridLines="0" topLeftCell="A1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3.5" customHeight="1">
      <c r="A12" s="157" t="s">
        <v>2</v>
      </c>
      <c r="B12" s="157"/>
      <c r="C12" s="157"/>
      <c r="D12" s="161" t="str">
        <f>+MIR!C18</f>
        <v>Porcentaje de cumplimiento de elaboración de reportes de ocupación hotelera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184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9" customHeight="1">
      <c r="A14" s="157" t="s">
        <v>7</v>
      </c>
      <c r="B14" s="157"/>
      <c r="C14" s="157"/>
      <c r="D14" s="163" t="s">
        <v>151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+MIR!B18</f>
        <v>Elaboración de reportes de ocupación hotelera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+MIR!B18</f>
        <v>Elaboración de reportes de ocupación hotelera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49" customHeight="1">
      <c r="A23" s="185" t="s">
        <v>149</v>
      </c>
      <c r="B23" s="185"/>
      <c r="C23" s="185"/>
      <c r="D23" s="185"/>
      <c r="E23" s="185"/>
      <c r="F23" s="187" t="s">
        <v>90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45.65" customHeight="1">
      <c r="A24" s="185" t="s">
        <v>150</v>
      </c>
      <c r="B24" s="185"/>
      <c r="C24" s="185"/>
      <c r="D24" s="185"/>
      <c r="E24" s="185"/>
      <c r="F24" s="187" t="s">
        <v>90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207" t="s">
        <v>50</v>
      </c>
      <c r="G25" s="207"/>
      <c r="H25" s="188"/>
      <c r="I25" s="188"/>
      <c r="J25" s="56">
        <f>+J23/J24*100</f>
        <v>100</v>
      </c>
      <c r="K25" s="56">
        <f>+K23/K24*100</f>
        <v>100</v>
      </c>
      <c r="L25" s="56">
        <f t="shared" ref="L25" si="0">+L23/L24*100</f>
        <v>100</v>
      </c>
      <c r="M25" s="56">
        <f>+M23/M24*100</f>
        <v>100</v>
      </c>
      <c r="N25" s="194">
        <f>+N23/N24*100</f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1" t="s">
        <v>3</v>
      </c>
      <c r="K6" s="132" t="s">
        <v>2</v>
      </c>
      <c r="L6" s="132"/>
      <c r="M6" s="132"/>
      <c r="N6" s="132"/>
      <c r="O6" s="21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23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>
      <c r="A12" s="157" t="s">
        <v>2</v>
      </c>
      <c r="B12" s="157"/>
      <c r="C12" s="157"/>
      <c r="D12" s="161" t="str">
        <f>+MIR!C19</f>
        <v>Porcentaje de cumplimiento de creación de empresas nuevas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2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342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30" customHeight="1">
      <c r="A14" s="157" t="s">
        <v>7</v>
      </c>
      <c r="B14" s="157"/>
      <c r="C14" s="157"/>
      <c r="D14" s="163" t="s">
        <v>343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70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70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+MIR!A19</f>
        <v>Componente 3 = Subprograma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+MIR!B19</f>
        <v>Establecimiento, desarrollo y competitividad de empresas fomentado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5" t="s">
        <v>32</v>
      </c>
      <c r="K22" s="25" t="s">
        <v>33</v>
      </c>
      <c r="L22" s="25" t="s">
        <v>34</v>
      </c>
      <c r="M22" s="25" t="s">
        <v>35</v>
      </c>
      <c r="N22" s="168"/>
      <c r="O22" s="168"/>
      <c r="P22" s="168"/>
      <c r="Q22" s="168"/>
    </row>
    <row r="23" spans="1:17" s="55" customFormat="1" ht="38.15" customHeight="1">
      <c r="A23" s="185" t="s">
        <v>344</v>
      </c>
      <c r="B23" s="185"/>
      <c r="C23" s="185"/>
      <c r="D23" s="185"/>
      <c r="E23" s="185"/>
      <c r="F23" s="187" t="s">
        <v>155</v>
      </c>
      <c r="G23" s="187"/>
      <c r="H23" s="186" t="s">
        <v>56</v>
      </c>
      <c r="I23" s="186"/>
      <c r="J23" s="100">
        <v>2</v>
      </c>
      <c r="K23" s="100">
        <v>3</v>
      </c>
      <c r="L23" s="100">
        <v>2</v>
      </c>
      <c r="M23" s="100">
        <v>3</v>
      </c>
      <c r="N23" s="189">
        <f>+M23</f>
        <v>3</v>
      </c>
      <c r="O23" s="189"/>
      <c r="P23" s="186"/>
      <c r="Q23" s="186"/>
    </row>
    <row r="24" spans="1:17" s="55" customFormat="1" ht="38.15" customHeight="1">
      <c r="A24" s="185" t="s">
        <v>345</v>
      </c>
      <c r="B24" s="185"/>
      <c r="C24" s="185"/>
      <c r="D24" s="185"/>
      <c r="E24" s="185"/>
      <c r="F24" s="187" t="s">
        <v>155</v>
      </c>
      <c r="G24" s="187"/>
      <c r="H24" s="186" t="s">
        <v>56</v>
      </c>
      <c r="I24" s="186"/>
      <c r="J24" s="100">
        <v>2</v>
      </c>
      <c r="K24" s="100">
        <v>3</v>
      </c>
      <c r="L24" s="100">
        <v>2</v>
      </c>
      <c r="M24" s="100">
        <v>3</v>
      </c>
      <c r="N24" s="189">
        <f>+M24</f>
        <v>3</v>
      </c>
      <c r="O24" s="189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77"/>
      <c r="G25" s="177"/>
      <c r="H25" s="177"/>
      <c r="I25" s="177"/>
      <c r="J25" s="56">
        <f t="shared" ref="J25:L25" si="0">+J23/J24*100</f>
        <v>100</v>
      </c>
      <c r="K25" s="56">
        <f t="shared" si="0"/>
        <v>100</v>
      </c>
      <c r="L25" s="56">
        <f t="shared" si="0"/>
        <v>100</v>
      </c>
      <c r="M25" s="56">
        <f>+M23/M24*100</f>
        <v>100</v>
      </c>
      <c r="N25" s="208">
        <f>+N23/N24*100</f>
        <v>100</v>
      </c>
      <c r="O25" s="209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5" customHeight="1">
      <c r="A12" s="157" t="s">
        <v>2</v>
      </c>
      <c r="B12" s="157"/>
      <c r="C12" s="157"/>
      <c r="D12" s="161" t="str">
        <f>+MIR!C20</f>
        <v>Porcentaje de cumplimiento de promoción de cursos de capacitación para emprendedores y microempresarios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197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6" customHeight="1">
      <c r="A14" s="157" t="s">
        <v>7</v>
      </c>
      <c r="B14" s="157"/>
      <c r="C14" s="157"/>
      <c r="D14" s="163" t="s">
        <v>198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+MIR!A20</f>
        <v>Actividad 3.1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+MIR!B20</f>
        <v>Promoción de cursos de capacitación para emprendedores y microempresarios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7" customFormat="1" ht="71.5" customHeight="1">
      <c r="A23" s="203" t="s">
        <v>199</v>
      </c>
      <c r="B23" s="203"/>
      <c r="C23" s="203"/>
      <c r="D23" s="203"/>
      <c r="E23" s="203"/>
      <c r="F23" s="188" t="s">
        <v>159</v>
      </c>
      <c r="G23" s="188"/>
      <c r="H23" s="188" t="s">
        <v>56</v>
      </c>
      <c r="I23" s="188"/>
      <c r="J23" s="68">
        <v>6</v>
      </c>
      <c r="K23" s="68">
        <v>6</v>
      </c>
      <c r="L23" s="68">
        <v>6</v>
      </c>
      <c r="M23" s="68">
        <v>6</v>
      </c>
      <c r="N23" s="204">
        <f>SUM(J23:M23)</f>
        <v>24</v>
      </c>
      <c r="O23" s="204"/>
      <c r="P23" s="188"/>
      <c r="Q23" s="188"/>
    </row>
    <row r="24" spans="1:17" s="57" customFormat="1" ht="78.75" customHeight="1">
      <c r="A24" s="203" t="s">
        <v>200</v>
      </c>
      <c r="B24" s="203"/>
      <c r="C24" s="203"/>
      <c r="D24" s="203"/>
      <c r="E24" s="203"/>
      <c r="F24" s="188" t="s">
        <v>159</v>
      </c>
      <c r="G24" s="188"/>
      <c r="H24" s="188" t="s">
        <v>56</v>
      </c>
      <c r="I24" s="188"/>
      <c r="J24" s="68">
        <v>6</v>
      </c>
      <c r="K24" s="68">
        <v>6</v>
      </c>
      <c r="L24" s="68">
        <v>6</v>
      </c>
      <c r="M24" s="68">
        <v>6</v>
      </c>
      <c r="N24" s="204">
        <f>SUM(J24:M24)</f>
        <v>24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+MIR!C21</f>
        <v>Porcentaje de cumplimiento de impartición de asesorías para MiPymes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201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5" customHeight="1">
      <c r="A14" s="157" t="s">
        <v>7</v>
      </c>
      <c r="B14" s="157"/>
      <c r="C14" s="157"/>
      <c r="D14" s="163" t="s">
        <v>202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+MIR!A21</f>
        <v>Actividad 3.2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+MIR!B21</f>
        <v>Impartición de asesorías para MiPymes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38.15" customHeight="1">
      <c r="A23" s="185" t="s">
        <v>203</v>
      </c>
      <c r="B23" s="185"/>
      <c r="C23" s="185"/>
      <c r="D23" s="185"/>
      <c r="E23" s="185"/>
      <c r="F23" s="187" t="s">
        <v>88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38.15" customHeight="1">
      <c r="A24" s="185" t="s">
        <v>204</v>
      </c>
      <c r="B24" s="185"/>
      <c r="C24" s="185"/>
      <c r="D24" s="185"/>
      <c r="E24" s="185"/>
      <c r="F24" s="187" t="s">
        <v>88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5"/>
  <sheetViews>
    <sheetView showGridLines="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1.25" customHeight="1">
      <c r="A12" s="157" t="s">
        <v>2</v>
      </c>
      <c r="B12" s="157"/>
      <c r="C12" s="157"/>
      <c r="D12" s="161" t="str">
        <f>+MIR!C22</f>
        <v>Porcentaje de cumplimiento de reuniones con Secretaría de Economía y Mejora Regulatoria para fomentar la inversión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205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6" customHeight="1">
      <c r="A14" s="157" t="s">
        <v>7</v>
      </c>
      <c r="B14" s="157"/>
      <c r="C14" s="157"/>
      <c r="D14" s="163" t="s">
        <v>162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+MIR!A22</f>
        <v>Actividad 3.3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+MIR!B22</f>
        <v>Reuniones con Secretaría de Economía y Mejora Regulatoria para fomentar la inversión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69" customHeight="1">
      <c r="A23" s="185" t="s">
        <v>163</v>
      </c>
      <c r="B23" s="185"/>
      <c r="C23" s="185"/>
      <c r="D23" s="185"/>
      <c r="E23" s="185"/>
      <c r="F23" s="187" t="s">
        <v>70</v>
      </c>
      <c r="G23" s="187"/>
      <c r="H23" s="186" t="s">
        <v>56</v>
      </c>
      <c r="I23" s="186"/>
      <c r="J23" s="67">
        <v>0</v>
      </c>
      <c r="K23" s="67">
        <v>1</v>
      </c>
      <c r="L23" s="67">
        <v>0</v>
      </c>
      <c r="M23" s="67">
        <v>1</v>
      </c>
      <c r="N23" s="186">
        <f>SUM(J23:M23)</f>
        <v>2</v>
      </c>
      <c r="O23" s="186"/>
      <c r="P23" s="186"/>
      <c r="Q23" s="186"/>
    </row>
    <row r="24" spans="1:17" s="55" customFormat="1" ht="66" customHeight="1">
      <c r="A24" s="185" t="s">
        <v>164</v>
      </c>
      <c r="B24" s="185"/>
      <c r="C24" s="185"/>
      <c r="D24" s="185"/>
      <c r="E24" s="185"/>
      <c r="F24" s="187" t="s">
        <v>70</v>
      </c>
      <c r="G24" s="187"/>
      <c r="H24" s="186" t="s">
        <v>56</v>
      </c>
      <c r="I24" s="186"/>
      <c r="J24" s="67">
        <v>0</v>
      </c>
      <c r="K24" s="67">
        <v>1</v>
      </c>
      <c r="L24" s="67">
        <v>0</v>
      </c>
      <c r="M24" s="67">
        <v>1</v>
      </c>
      <c r="N24" s="186">
        <f>SUM(J24:M24)</f>
        <v>2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/>
      <c r="K25" s="56">
        <f t="shared" ref="K25:M25" si="0">+K23/K24*100</f>
        <v>100</v>
      </c>
      <c r="L25" s="56"/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38" t="s">
        <v>3</v>
      </c>
      <c r="K6" s="132" t="s">
        <v>2</v>
      </c>
      <c r="L6" s="132"/>
      <c r="M6" s="132"/>
      <c r="N6" s="132"/>
      <c r="O6" s="38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41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8" s="4" customFormat="1" ht="24.75" customHeight="1">
      <c r="A12" s="157" t="s">
        <v>2</v>
      </c>
      <c r="B12" s="157"/>
      <c r="C12" s="157"/>
      <c r="D12" s="161" t="str">
        <f>+MIR!C23</f>
        <v>Porcentaje de cumplimiento de asistencia y participación a eventos empresariales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39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213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4.25" customHeight="1">
      <c r="A14" s="157" t="s">
        <v>7</v>
      </c>
      <c r="B14" s="157"/>
      <c r="C14" s="157"/>
      <c r="D14" s="163" t="s">
        <v>206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39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39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+MIR!A23</f>
        <v>Actividad 3.4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+MIR!B23</f>
        <v>Asistencia y participación en eventos empresariales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37" t="s">
        <v>32</v>
      </c>
      <c r="K22" s="37" t="s">
        <v>33</v>
      </c>
      <c r="L22" s="37" t="s">
        <v>34</v>
      </c>
      <c r="M22" s="37" t="s">
        <v>35</v>
      </c>
      <c r="N22" s="168"/>
      <c r="O22" s="168"/>
      <c r="P22" s="168"/>
      <c r="Q22" s="168"/>
    </row>
    <row r="23" spans="1:17" s="55" customFormat="1" ht="51" customHeight="1">
      <c r="A23" s="185" t="s">
        <v>207</v>
      </c>
      <c r="B23" s="185"/>
      <c r="C23" s="185"/>
      <c r="D23" s="185"/>
      <c r="E23" s="185"/>
      <c r="F23" s="187" t="s">
        <v>79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57.65" customHeight="1">
      <c r="A24" s="185" t="s">
        <v>208</v>
      </c>
      <c r="B24" s="185"/>
      <c r="C24" s="185"/>
      <c r="D24" s="185"/>
      <c r="E24" s="185"/>
      <c r="F24" s="187" t="s">
        <v>79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5"/>
  <sheetViews>
    <sheetView showGridLines="0" topLeftCell="A4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38" t="s">
        <v>3</v>
      </c>
      <c r="K6" s="132" t="s">
        <v>2</v>
      </c>
      <c r="L6" s="132"/>
      <c r="M6" s="132"/>
      <c r="N6" s="132"/>
      <c r="O6" s="38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41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8" s="4" customFormat="1" ht="43.5" customHeight="1">
      <c r="A12" s="157" t="s">
        <v>2</v>
      </c>
      <c r="B12" s="157"/>
      <c r="C12" s="157"/>
      <c r="D12" s="161" t="str">
        <f>+MIR!C24</f>
        <v>Porcentaje de cumplimiento de realización de Mercadito Empresarial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39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214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9" customHeight="1">
      <c r="A14" s="157" t="s">
        <v>7</v>
      </c>
      <c r="B14" s="157"/>
      <c r="C14" s="157"/>
      <c r="D14" s="163" t="s">
        <v>215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39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39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+MIR!A24</f>
        <v>Actividad 3.5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+MIR!B24</f>
        <v>Realización de Mercadito Empresarial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37" t="s">
        <v>32</v>
      </c>
      <c r="K22" s="37" t="s">
        <v>33</v>
      </c>
      <c r="L22" s="37" t="s">
        <v>34</v>
      </c>
      <c r="M22" s="37" t="s">
        <v>35</v>
      </c>
      <c r="N22" s="168"/>
      <c r="O22" s="168"/>
      <c r="P22" s="168"/>
      <c r="Q22" s="168"/>
    </row>
    <row r="23" spans="1:17" s="55" customFormat="1" ht="54.65" customHeight="1">
      <c r="A23" s="185" t="s">
        <v>89</v>
      </c>
      <c r="B23" s="185"/>
      <c r="C23" s="185"/>
      <c r="D23" s="185"/>
      <c r="E23" s="185"/>
      <c r="F23" s="187" t="s">
        <v>79</v>
      </c>
      <c r="G23" s="187"/>
      <c r="H23" s="186" t="s">
        <v>56</v>
      </c>
      <c r="I23" s="186"/>
      <c r="J23" s="67">
        <v>0</v>
      </c>
      <c r="K23" s="67">
        <v>1</v>
      </c>
      <c r="L23" s="67">
        <v>0</v>
      </c>
      <c r="M23" s="67">
        <v>1</v>
      </c>
      <c r="N23" s="186">
        <f>SUM(J23:M23)</f>
        <v>2</v>
      </c>
      <c r="O23" s="186"/>
      <c r="P23" s="186"/>
      <c r="Q23" s="186"/>
    </row>
    <row r="24" spans="1:17" s="55" customFormat="1" ht="53.5" customHeight="1">
      <c r="A24" s="185" t="s">
        <v>216</v>
      </c>
      <c r="B24" s="185"/>
      <c r="C24" s="185"/>
      <c r="D24" s="185"/>
      <c r="E24" s="185"/>
      <c r="F24" s="187" t="s">
        <v>79</v>
      </c>
      <c r="G24" s="187"/>
      <c r="H24" s="186" t="s">
        <v>56</v>
      </c>
      <c r="I24" s="186"/>
      <c r="J24" s="67">
        <v>0</v>
      </c>
      <c r="K24" s="67">
        <v>1</v>
      </c>
      <c r="L24" s="67">
        <v>0</v>
      </c>
      <c r="M24" s="67">
        <v>1</v>
      </c>
      <c r="N24" s="186">
        <f>SUM(J24:M24)</f>
        <v>2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v>0</v>
      </c>
      <c r="K25" s="56">
        <f t="shared" ref="K25" si="0">+K23/K24*100</f>
        <v>100</v>
      </c>
      <c r="L25" s="56">
        <v>0</v>
      </c>
      <c r="M25" s="56">
        <f t="shared" ref="M25" si="1">+M23/M24*100</f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5"/>
  <sheetViews>
    <sheetView showGridLines="0" topLeftCell="A8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38" t="s">
        <v>3</v>
      </c>
      <c r="K6" s="132" t="s">
        <v>2</v>
      </c>
      <c r="L6" s="132"/>
      <c r="M6" s="132"/>
      <c r="N6" s="132"/>
      <c r="O6" s="38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41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8" s="4" customFormat="1" ht="24.75" customHeight="1">
      <c r="A12" s="157" t="s">
        <v>2</v>
      </c>
      <c r="B12" s="157"/>
      <c r="C12" s="157"/>
      <c r="D12" s="161" t="str">
        <f>+MIR!C25</f>
        <v>Porcentaje de cumplimiento de gestión de financiamientos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39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209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0.15" customHeight="1">
      <c r="A14" s="157" t="s">
        <v>7</v>
      </c>
      <c r="B14" s="157"/>
      <c r="C14" s="157"/>
      <c r="D14" s="163" t="s">
        <v>210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39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39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+MIR!A25</f>
        <v>Actividad 3.6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+MIR!B25</f>
        <v>Gestión de financiamientos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37" t="s">
        <v>32</v>
      </c>
      <c r="K22" s="37" t="s">
        <v>33</v>
      </c>
      <c r="L22" s="37" t="s">
        <v>34</v>
      </c>
      <c r="M22" s="37" t="s">
        <v>35</v>
      </c>
      <c r="N22" s="168"/>
      <c r="O22" s="168"/>
      <c r="P22" s="168"/>
      <c r="Q22" s="168"/>
    </row>
    <row r="23" spans="1:17" s="55" customFormat="1" ht="51.65" customHeight="1">
      <c r="A23" s="185" t="s">
        <v>211</v>
      </c>
      <c r="B23" s="185"/>
      <c r="C23" s="185"/>
      <c r="D23" s="185"/>
      <c r="E23" s="185"/>
      <c r="F23" s="187" t="s">
        <v>59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64.5" customHeight="1">
      <c r="A24" s="185" t="s">
        <v>212</v>
      </c>
      <c r="B24" s="185"/>
      <c r="C24" s="185"/>
      <c r="D24" s="185"/>
      <c r="E24" s="185"/>
      <c r="F24" s="187" t="s">
        <v>59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2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1" t="s">
        <v>3</v>
      </c>
      <c r="K6" s="132" t="s">
        <v>2</v>
      </c>
      <c r="L6" s="132"/>
      <c r="M6" s="132"/>
      <c r="N6" s="132"/>
      <c r="O6" s="21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23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>
      <c r="A12" s="157" t="s">
        <v>2</v>
      </c>
      <c r="B12" s="157"/>
      <c r="C12" s="157"/>
      <c r="D12" s="161" t="str">
        <f>+MIR!C26</f>
        <v xml:space="preserve">Porcentaje de cumplimiento de programas de promoción económica 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2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319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4" customHeight="1">
      <c r="A14" s="157" t="s">
        <v>7</v>
      </c>
      <c r="B14" s="157"/>
      <c r="C14" s="157"/>
      <c r="D14" s="163" t="s">
        <v>320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70" t="s">
        <v>39</v>
      </c>
      <c r="Q14" s="11" t="s">
        <v>49</v>
      </c>
    </row>
    <row r="15" spans="1:18" s="4" customFormat="1" ht="33" customHeight="1">
      <c r="A15" s="157" t="s">
        <v>19</v>
      </c>
      <c r="B15" s="157"/>
      <c r="C15" s="157"/>
      <c r="D15" s="161" t="s">
        <v>60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70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3" t="s">
        <v>59</v>
      </c>
      <c r="E16" s="164"/>
      <c r="F16" s="164"/>
      <c r="G16" s="164"/>
      <c r="H16" s="164"/>
      <c r="I16" s="165"/>
      <c r="J16" s="211" t="s">
        <v>23</v>
      </c>
      <c r="K16" s="212"/>
      <c r="L16" s="212"/>
      <c r="M16" s="212"/>
      <c r="N16" s="212"/>
      <c r="O16" s="213"/>
      <c r="P16" s="163" t="str">
        <f>+MIR!A26</f>
        <v>Componente 4 = Subprograma</v>
      </c>
      <c r="Q16" s="165"/>
    </row>
    <row r="17" spans="1:17" s="4" customFormat="1" ht="42.75" customHeight="1">
      <c r="A17" s="157" t="s">
        <v>24</v>
      </c>
      <c r="B17" s="157"/>
      <c r="C17" s="157"/>
      <c r="D17" s="161" t="str">
        <f>+MIR!B26</f>
        <v>Planes y programas gestionados de fomento de inversión económica en el municipio involucrando el sector social, privado y público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5" t="s">
        <v>32</v>
      </c>
      <c r="K22" s="25" t="s">
        <v>33</v>
      </c>
      <c r="L22" s="25" t="s">
        <v>34</v>
      </c>
      <c r="M22" s="25" t="s">
        <v>35</v>
      </c>
      <c r="N22" s="168"/>
      <c r="O22" s="168"/>
      <c r="P22" s="168"/>
      <c r="Q22" s="168"/>
    </row>
    <row r="23" spans="1:17" s="55" customFormat="1" ht="49.5" customHeight="1">
      <c r="A23" s="185" t="s">
        <v>322</v>
      </c>
      <c r="B23" s="185"/>
      <c r="C23" s="185"/>
      <c r="D23" s="185"/>
      <c r="E23" s="185"/>
      <c r="F23" s="187" t="s">
        <v>321</v>
      </c>
      <c r="G23" s="187"/>
      <c r="H23" s="187" t="s">
        <v>54</v>
      </c>
      <c r="I23" s="187"/>
      <c r="J23" s="67"/>
      <c r="K23" s="67"/>
      <c r="L23" s="67"/>
      <c r="M23" s="67">
        <v>4</v>
      </c>
      <c r="N23" s="186">
        <f>SUM(J23:M23)</f>
        <v>4</v>
      </c>
      <c r="O23" s="186"/>
      <c r="P23" s="210" t="s">
        <v>127</v>
      </c>
      <c r="Q23" s="189"/>
    </row>
    <row r="24" spans="1:17" s="55" customFormat="1" ht="51.75" customHeight="1">
      <c r="A24" s="185" t="s">
        <v>323</v>
      </c>
      <c r="B24" s="185"/>
      <c r="C24" s="185"/>
      <c r="D24" s="185"/>
      <c r="E24" s="185"/>
      <c r="F24" s="187" t="s">
        <v>321</v>
      </c>
      <c r="G24" s="187"/>
      <c r="H24" s="187" t="s">
        <v>54</v>
      </c>
      <c r="I24" s="187"/>
      <c r="J24" s="67"/>
      <c r="K24" s="67"/>
      <c r="L24" s="67"/>
      <c r="M24" s="67">
        <v>4</v>
      </c>
      <c r="N24" s="186">
        <f>SUM(J24:M24)</f>
        <v>4</v>
      </c>
      <c r="O24" s="186"/>
      <c r="P24" s="210" t="s">
        <v>127</v>
      </c>
      <c r="Q24" s="189"/>
    </row>
    <row r="25" spans="1:17" s="57" customFormat="1" ht="37" customHeight="1">
      <c r="A25" s="180" t="s">
        <v>55</v>
      </c>
      <c r="B25" s="180"/>
      <c r="C25" s="180"/>
      <c r="D25" s="180"/>
      <c r="E25" s="180"/>
      <c r="F25" s="177" t="s">
        <v>50</v>
      </c>
      <c r="G25" s="177"/>
      <c r="H25" s="177"/>
      <c r="I25" s="177"/>
      <c r="J25" s="71"/>
      <c r="K25" s="71"/>
      <c r="L25" s="71"/>
      <c r="M25" s="56">
        <f t="shared" ref="M25" si="0">+M23/M24*100</f>
        <v>100</v>
      </c>
      <c r="N25" s="194">
        <f>+N23/N24*100</f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s="73" customFormat="1" ht="15.5">
      <c r="A31" s="73" t="s">
        <v>128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4"/>
      <c r="M31" s="74"/>
    </row>
    <row r="32" spans="1:17" s="73" customFormat="1" ht="15.5">
      <c r="A32" s="73" t="s">
        <v>120</v>
      </c>
      <c r="B32" s="74"/>
      <c r="C32" s="76"/>
      <c r="D32" s="76"/>
      <c r="E32" s="76"/>
      <c r="F32" s="76"/>
      <c r="G32" s="76"/>
      <c r="H32" s="76"/>
      <c r="I32" s="76"/>
      <c r="J32" s="76"/>
      <c r="K32" s="76"/>
      <c r="L32" s="74"/>
      <c r="M32" s="74"/>
    </row>
    <row r="33" spans="1:16" s="73" customFormat="1" ht="15.5">
      <c r="A33" s="73" t="s">
        <v>121</v>
      </c>
      <c r="B33" s="74"/>
      <c r="C33" s="77"/>
      <c r="D33" s="77"/>
      <c r="E33" s="77"/>
      <c r="F33" s="77"/>
      <c r="G33" s="77"/>
      <c r="H33" s="77"/>
      <c r="I33" s="77"/>
      <c r="J33" s="77"/>
      <c r="K33" s="77"/>
      <c r="L33" s="74"/>
      <c r="M33" s="74"/>
    </row>
    <row r="34" spans="1:16" s="73" customFormat="1" ht="15.5">
      <c r="A34" s="73" t="s">
        <v>122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6" s="73" customFormat="1" ht="15.5">
      <c r="A35" s="73" t="s">
        <v>123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6" s="73" customFormat="1" ht="15.5">
      <c r="A36" s="73" t="s">
        <v>124</v>
      </c>
    </row>
    <row r="37" spans="1:16" s="73" customFormat="1" ht="15.5">
      <c r="A37" s="73" t="s">
        <v>125</v>
      </c>
    </row>
    <row r="38" spans="1:16" s="73" customFormat="1" ht="15.5">
      <c r="A38" s="73" t="s">
        <v>126</v>
      </c>
    </row>
    <row r="39" spans="1:16" ht="18.5">
      <c r="P39" s="72"/>
    </row>
    <row r="40" spans="1:16" ht="18.5">
      <c r="P40" s="72"/>
    </row>
    <row r="41" spans="1:16" ht="18.5">
      <c r="P41" s="72"/>
    </row>
    <row r="42" spans="1:16" ht="18.5">
      <c r="P42" s="72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34.5" customHeight="1">
      <c r="A12" s="157" t="s">
        <v>2</v>
      </c>
      <c r="B12" s="157"/>
      <c r="C12" s="157"/>
      <c r="D12" s="161" t="str">
        <f>+MIR!C27</f>
        <v>Porcentaje de cumplimiento de asistencia y participación en eventos relacionados a la Coordinación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224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225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+MIR!A27</f>
        <v>Actividad 4.1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+MIR!B27</f>
        <v>Atención y participación en eventos relacionados a la Coordinación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7" customFormat="1" ht="44.15" customHeight="1">
      <c r="A23" s="203" t="s">
        <v>226</v>
      </c>
      <c r="B23" s="203"/>
      <c r="C23" s="203"/>
      <c r="D23" s="203"/>
      <c r="E23" s="203"/>
      <c r="F23" s="188" t="s">
        <v>79</v>
      </c>
      <c r="G23" s="188"/>
      <c r="H23" s="188" t="s">
        <v>56</v>
      </c>
      <c r="I23" s="188"/>
      <c r="J23" s="68">
        <v>0</v>
      </c>
      <c r="K23" s="68">
        <v>1</v>
      </c>
      <c r="L23" s="68">
        <v>0</v>
      </c>
      <c r="M23" s="68">
        <v>1</v>
      </c>
      <c r="N23" s="204">
        <f>SUM(J23:M23)</f>
        <v>2</v>
      </c>
      <c r="O23" s="204"/>
      <c r="P23" s="188"/>
      <c r="Q23" s="188"/>
    </row>
    <row r="24" spans="1:17" s="57" customFormat="1" ht="42" customHeight="1">
      <c r="A24" s="180" t="s">
        <v>227</v>
      </c>
      <c r="B24" s="180"/>
      <c r="C24" s="180"/>
      <c r="D24" s="180"/>
      <c r="E24" s="180"/>
      <c r="F24" s="188" t="s">
        <v>79</v>
      </c>
      <c r="G24" s="188"/>
      <c r="H24" s="188" t="s">
        <v>56</v>
      </c>
      <c r="I24" s="188"/>
      <c r="J24" s="68">
        <v>0</v>
      </c>
      <c r="K24" s="68">
        <v>1</v>
      </c>
      <c r="L24" s="68">
        <v>0</v>
      </c>
      <c r="M24" s="68">
        <v>1</v>
      </c>
      <c r="N24" s="204">
        <f>SUM(J24:M24)</f>
        <v>2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/>
      <c r="K25" s="56">
        <f t="shared" ref="K25:M25" si="0">+K23/K24*100</f>
        <v>100</v>
      </c>
      <c r="L25" s="56"/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showGridLines="0" zoomScale="60" zoomScaleNormal="60" workbookViewId="0">
      <selection sqref="A1:Q1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22.7265625" style="2" customWidth="1"/>
    <col min="11" max="11" width="24.7265625" style="2" customWidth="1"/>
    <col min="12" max="12" width="24.81640625" style="2" customWidth="1"/>
    <col min="13" max="13" width="23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14" t="s">
        <v>3</v>
      </c>
      <c r="K6" s="132" t="s">
        <v>2</v>
      </c>
      <c r="L6" s="132"/>
      <c r="M6" s="132"/>
      <c r="N6" s="132"/>
      <c r="O6" s="1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4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57" t="s">
        <v>2</v>
      </c>
      <c r="B12" s="157"/>
      <c r="C12" s="157"/>
      <c r="D12" s="161" t="str">
        <f>+MIR!C10</f>
        <v>Porcentaje de Recaudación por Administración Directa de la Hacienda Municipal, basado en Ordenamientos Legales y Políticas Programáticas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5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131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3.5" customHeight="1">
      <c r="A14" s="157" t="s">
        <v>7</v>
      </c>
      <c r="B14" s="157"/>
      <c r="C14" s="157"/>
      <c r="D14" s="163" t="s">
        <v>132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78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60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78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53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+MIR!A10</f>
        <v>Fin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+MIR!B10</f>
        <v>Contribuir a fortalecer las finanzas públicas municipales y el crecimiento económico mediante programas de fomento a la inversión económica productiva, competitividad e innovación municipal.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16" t="s">
        <v>32</v>
      </c>
      <c r="K22" s="16" t="s">
        <v>33</v>
      </c>
      <c r="L22" s="16" t="s">
        <v>34</v>
      </c>
      <c r="M22" s="16" t="s">
        <v>35</v>
      </c>
      <c r="N22" s="168"/>
      <c r="O22" s="168"/>
      <c r="P22" s="168"/>
      <c r="Q22" s="168"/>
    </row>
    <row r="23" spans="1:17" s="79" customFormat="1" ht="59.5" customHeight="1">
      <c r="A23" s="169" t="s">
        <v>133</v>
      </c>
      <c r="B23" s="170"/>
      <c r="C23" s="170"/>
      <c r="D23" s="170"/>
      <c r="E23" s="171"/>
      <c r="F23" s="172" t="s">
        <v>134</v>
      </c>
      <c r="G23" s="173"/>
      <c r="H23" s="174" t="s">
        <v>56</v>
      </c>
      <c r="I23" s="175"/>
      <c r="J23" s="102">
        <v>52720162.420000002</v>
      </c>
      <c r="K23" s="102">
        <v>52720162.409999996</v>
      </c>
      <c r="L23" s="102">
        <v>52720162.409999996</v>
      </c>
      <c r="M23" s="102">
        <v>52720162.409999996</v>
      </c>
      <c r="N23" s="176">
        <f>SUM(J23:M23)</f>
        <v>210880649.65000001</v>
      </c>
      <c r="O23" s="176"/>
      <c r="P23" s="177"/>
      <c r="Q23" s="177"/>
    </row>
    <row r="24" spans="1:17" s="79" customFormat="1" ht="59.5" customHeight="1">
      <c r="A24" s="169" t="s">
        <v>135</v>
      </c>
      <c r="B24" s="170"/>
      <c r="C24" s="170"/>
      <c r="D24" s="170"/>
      <c r="E24" s="171"/>
      <c r="F24" s="177" t="s">
        <v>134</v>
      </c>
      <c r="G24" s="177"/>
      <c r="H24" s="166" t="s">
        <v>56</v>
      </c>
      <c r="I24" s="166"/>
      <c r="J24" s="102">
        <v>52720162.420000002</v>
      </c>
      <c r="K24" s="102">
        <v>52720162.409999996</v>
      </c>
      <c r="L24" s="102">
        <v>52720162.409999996</v>
      </c>
      <c r="M24" s="102">
        <v>52720162.409999996</v>
      </c>
      <c r="N24" s="176">
        <f>SUM(J24:M24)</f>
        <v>210880649.65000001</v>
      </c>
      <c r="O24" s="176"/>
      <c r="P24" s="177"/>
      <c r="Q24" s="177"/>
    </row>
    <row r="25" spans="1:17" s="79" customFormat="1" ht="43.5" customHeight="1">
      <c r="A25" s="180" t="s">
        <v>55</v>
      </c>
      <c r="B25" s="180"/>
      <c r="C25" s="180"/>
      <c r="D25" s="180"/>
      <c r="E25" s="180"/>
      <c r="F25" s="177"/>
      <c r="G25" s="177"/>
      <c r="H25" s="177"/>
      <c r="I25" s="177"/>
      <c r="J25" s="56">
        <f>+J23/J24*100</f>
        <v>100</v>
      </c>
      <c r="K25" s="56">
        <f>+K23/K24*100</f>
        <v>100</v>
      </c>
      <c r="L25" s="56">
        <f>+L23/L24*100</f>
        <v>100</v>
      </c>
      <c r="M25" s="56">
        <f>+M23/M24*100</f>
        <v>100</v>
      </c>
      <c r="N25" s="181">
        <f>+N23/N24*100</f>
        <v>100</v>
      </c>
      <c r="O25" s="181"/>
      <c r="P25" s="177"/>
      <c r="Q25" s="177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+MIR!C28</f>
        <v>Porcentaje de cumplimiento de atención a empresas para bolsa de trabajo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228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2.5" customHeight="1">
      <c r="A14" s="157" t="s">
        <v>7</v>
      </c>
      <c r="B14" s="157"/>
      <c r="C14" s="157"/>
      <c r="D14" s="163" t="s">
        <v>232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+MIR!A28</f>
        <v>Actividad 4.2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+MIR!B28</f>
        <v>Atención a empresas para bolsa de trabajo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47.15" customHeight="1">
      <c r="A23" s="185" t="s">
        <v>230</v>
      </c>
      <c r="B23" s="185"/>
      <c r="C23" s="185"/>
      <c r="D23" s="185"/>
      <c r="E23" s="185"/>
      <c r="F23" s="187" t="s">
        <v>229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60.65" customHeight="1">
      <c r="A24" s="185" t="s">
        <v>231</v>
      </c>
      <c r="B24" s="185"/>
      <c r="C24" s="185"/>
      <c r="D24" s="185"/>
      <c r="E24" s="185"/>
      <c r="F24" s="187" t="s">
        <v>229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+MIR!C29</f>
        <v>Porcentaje de reportes elaborados con datos estadísticos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233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4.15" customHeight="1">
      <c r="A14" s="157" t="s">
        <v>7</v>
      </c>
      <c r="B14" s="157"/>
      <c r="C14" s="157"/>
      <c r="D14" s="163" t="s">
        <v>234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+MIR!A29</f>
        <v>Actividad 4.3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+MIR!B29</f>
        <v>Recaudación de datos estadísticos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44.5" customHeight="1">
      <c r="A23" s="185" t="s">
        <v>235</v>
      </c>
      <c r="B23" s="185"/>
      <c r="C23" s="185"/>
      <c r="D23" s="185"/>
      <c r="E23" s="185"/>
      <c r="F23" s="187" t="s">
        <v>90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57.65" customHeight="1">
      <c r="A24" s="185" t="s">
        <v>236</v>
      </c>
      <c r="B24" s="185"/>
      <c r="C24" s="185"/>
      <c r="D24" s="185"/>
      <c r="E24" s="185"/>
      <c r="F24" s="187" t="s">
        <v>90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35"/>
  <sheetViews>
    <sheetView showGridLines="0" topLeftCell="A5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+MIR!C30</f>
        <v xml:space="preserve">Porcentaje de reuniones de vinculación realizadas con universidades 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237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1.65" customHeight="1">
      <c r="A14" s="157" t="s">
        <v>7</v>
      </c>
      <c r="B14" s="157"/>
      <c r="C14" s="157"/>
      <c r="D14" s="163" t="s">
        <v>239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+MIR!A30</f>
        <v>Actividad 4.4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+MIR!B30</f>
        <v>Reuniones de vinculación con universidades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56.25" customHeight="1">
      <c r="A23" s="185" t="s">
        <v>240</v>
      </c>
      <c r="B23" s="185"/>
      <c r="C23" s="185"/>
      <c r="D23" s="185"/>
      <c r="E23" s="185"/>
      <c r="F23" s="187" t="s">
        <v>70</v>
      </c>
      <c r="G23" s="187"/>
      <c r="H23" s="186" t="s">
        <v>56</v>
      </c>
      <c r="I23" s="186"/>
      <c r="J23" s="67">
        <v>0</v>
      </c>
      <c r="K23" s="67">
        <v>0</v>
      </c>
      <c r="L23" s="67">
        <v>1</v>
      </c>
      <c r="M23" s="67">
        <v>1</v>
      </c>
      <c r="N23" s="186">
        <f>SUM(J23:M23)</f>
        <v>2</v>
      </c>
      <c r="O23" s="186"/>
      <c r="P23" s="186"/>
      <c r="Q23" s="186"/>
    </row>
    <row r="24" spans="1:17" s="55" customFormat="1" ht="63" customHeight="1">
      <c r="A24" s="185" t="s">
        <v>241</v>
      </c>
      <c r="B24" s="185"/>
      <c r="C24" s="185"/>
      <c r="D24" s="185"/>
      <c r="E24" s="185"/>
      <c r="F24" s="187" t="s">
        <v>70</v>
      </c>
      <c r="G24" s="187"/>
      <c r="H24" s="186" t="s">
        <v>56</v>
      </c>
      <c r="I24" s="186"/>
      <c r="J24" s="67">
        <v>0</v>
      </c>
      <c r="K24" s="67">
        <v>0</v>
      </c>
      <c r="L24" s="67">
        <v>1</v>
      </c>
      <c r="M24" s="67">
        <v>1</v>
      </c>
      <c r="N24" s="186">
        <f>SUM(J24:M24)</f>
        <v>2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v>0</v>
      </c>
      <c r="K25" s="56">
        <v>0</v>
      </c>
      <c r="L25" s="56">
        <f t="shared" ref="L25:M25" si="0">+L23/L24*100</f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5"/>
  <sheetViews>
    <sheetView showGridLines="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+MIR!C31</f>
        <v>Porcentaje de cursos de capacitación realizados para fomentar el empleo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242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3.5" customHeight="1">
      <c r="A14" s="157" t="s">
        <v>7</v>
      </c>
      <c r="B14" s="157"/>
      <c r="C14" s="157"/>
      <c r="D14" s="163" t="s">
        <v>243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+MIR!A31</f>
        <v>Actividad 4.5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+MIR!B31</f>
        <v>Cursos de capacitación para fomento de empleo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47.25" customHeight="1">
      <c r="A23" s="185" t="s">
        <v>244</v>
      </c>
      <c r="B23" s="185"/>
      <c r="C23" s="185"/>
      <c r="D23" s="185"/>
      <c r="E23" s="185"/>
      <c r="F23" s="187" t="s">
        <v>80</v>
      </c>
      <c r="G23" s="187"/>
      <c r="H23" s="186" t="s">
        <v>56</v>
      </c>
      <c r="I23" s="186"/>
      <c r="J23" s="67">
        <v>0</v>
      </c>
      <c r="K23" s="67">
        <v>1</v>
      </c>
      <c r="L23" s="67">
        <v>0</v>
      </c>
      <c r="M23" s="67">
        <v>1</v>
      </c>
      <c r="N23" s="186">
        <f>SUM(J23:M23)</f>
        <v>2</v>
      </c>
      <c r="O23" s="186"/>
      <c r="P23" s="186"/>
      <c r="Q23" s="186"/>
    </row>
    <row r="24" spans="1:17" s="55" customFormat="1" ht="54.75" customHeight="1">
      <c r="A24" s="185" t="s">
        <v>245</v>
      </c>
      <c r="B24" s="185"/>
      <c r="C24" s="185"/>
      <c r="D24" s="185"/>
      <c r="E24" s="185"/>
      <c r="F24" s="187" t="s">
        <v>80</v>
      </c>
      <c r="G24" s="187"/>
      <c r="H24" s="186" t="s">
        <v>56</v>
      </c>
      <c r="I24" s="186"/>
      <c r="J24" s="67">
        <v>0</v>
      </c>
      <c r="K24" s="67">
        <v>1</v>
      </c>
      <c r="L24" s="67">
        <v>0</v>
      </c>
      <c r="M24" s="67">
        <v>1</v>
      </c>
      <c r="N24" s="186">
        <f>SUM(J24:M24)</f>
        <v>2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v>0</v>
      </c>
      <c r="K25" s="56">
        <f t="shared" ref="K25:M25" si="0">+K23/K24*100</f>
        <v>100</v>
      </c>
      <c r="L25" s="56">
        <v>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33"/>
  <sheetViews>
    <sheetView showGridLines="0" topLeftCell="A22" zoomScale="60" zoomScaleNormal="60" workbookViewId="0">
      <selection activeCell="J34" sqref="J3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20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20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s="4" customFormat="1" ht="28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20" s="4" customFormat="1" ht="1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20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20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96" t="s">
        <v>3</v>
      </c>
      <c r="K6" s="132" t="s">
        <v>2</v>
      </c>
      <c r="L6" s="132"/>
      <c r="M6" s="132"/>
      <c r="N6" s="132"/>
      <c r="O6" s="96" t="s">
        <v>1</v>
      </c>
      <c r="P6" s="132" t="s">
        <v>2</v>
      </c>
      <c r="Q6" s="132"/>
      <c r="R6" s="3"/>
    </row>
    <row r="7" spans="1:20" s="33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99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20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20" s="4" customFormat="1" ht="13" customHeight="1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20" s="4" customFormat="1" ht="34.5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20" s="4" customFormat="1" ht="24.75" customHeight="1">
      <c r="A11" s="157" t="s">
        <v>2</v>
      </c>
      <c r="B11" s="157"/>
      <c r="C11" s="157"/>
      <c r="D11" s="161" t="str">
        <f>+MIR!C32</f>
        <v>Tasa de variación anual de la personas que asistena al área del Carnaval de Guaymas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98" t="s">
        <v>17</v>
      </c>
      <c r="Q11" s="11" t="s">
        <v>48</v>
      </c>
      <c r="T11" s="4" t="s">
        <v>332</v>
      </c>
    </row>
    <row r="12" spans="1:20" s="4" customFormat="1" ht="36" customHeight="1">
      <c r="A12" s="157" t="s">
        <v>18</v>
      </c>
      <c r="B12" s="157"/>
      <c r="C12" s="157"/>
      <c r="D12" s="161" t="s">
        <v>326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1:20" s="4" customFormat="1" ht="49" customHeight="1">
      <c r="A13" s="157" t="s">
        <v>7</v>
      </c>
      <c r="B13" s="157"/>
      <c r="C13" s="157"/>
      <c r="D13" s="163" t="s">
        <v>327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  <c r="P13" s="98" t="s">
        <v>39</v>
      </c>
      <c r="Q13" s="11" t="s">
        <v>49</v>
      </c>
    </row>
    <row r="14" spans="1:20" s="4" customFormat="1" ht="33" customHeight="1">
      <c r="A14" s="157" t="s">
        <v>19</v>
      </c>
      <c r="B14" s="157"/>
      <c r="C14" s="157"/>
      <c r="D14" s="161" t="s">
        <v>328</v>
      </c>
      <c r="E14" s="161"/>
      <c r="F14" s="161"/>
      <c r="G14" s="161"/>
      <c r="H14" s="161"/>
      <c r="I14" s="161"/>
      <c r="J14" s="157" t="s">
        <v>20</v>
      </c>
      <c r="K14" s="157"/>
      <c r="L14" s="166" t="s">
        <v>51</v>
      </c>
      <c r="M14" s="166"/>
      <c r="N14" s="166"/>
      <c r="O14" s="166"/>
      <c r="P14" s="98" t="s">
        <v>21</v>
      </c>
      <c r="Q14" s="11" t="s">
        <v>52</v>
      </c>
    </row>
    <row r="15" spans="1:20" s="4" customFormat="1" ht="24" customHeight="1">
      <c r="A15" s="157" t="s">
        <v>22</v>
      </c>
      <c r="B15" s="157"/>
      <c r="C15" s="157"/>
      <c r="D15" s="161" t="s">
        <v>53</v>
      </c>
      <c r="E15" s="161"/>
      <c r="F15" s="161"/>
      <c r="G15" s="161"/>
      <c r="H15" s="161"/>
      <c r="I15" s="161"/>
      <c r="J15" s="211" t="s">
        <v>23</v>
      </c>
      <c r="K15" s="212"/>
      <c r="L15" s="212"/>
      <c r="M15" s="212"/>
      <c r="N15" s="212"/>
      <c r="O15" s="213"/>
      <c r="P15" s="161" t="str">
        <f>+MIR!A32</f>
        <v>Componente 5 = Subprograma</v>
      </c>
      <c r="Q15" s="161"/>
    </row>
    <row r="16" spans="1:20" s="4" customFormat="1" ht="42.75" customHeight="1">
      <c r="A16" s="157" t="s">
        <v>24</v>
      </c>
      <c r="B16" s="157"/>
      <c r="C16" s="157"/>
      <c r="D16" s="161" t="str">
        <f>+MIR!B32</f>
        <v>Habitantes y visitantes asisten a las actividades de entretenimiento y recreación del Carnaval internacional de Guaymas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7" s="4" customFormat="1" ht="10.5" customHeight="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</row>
    <row r="18" spans="1:17" ht="33.65" customHeight="1">
      <c r="A18" s="167" t="s">
        <v>25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7" ht="30" customHeight="1">
      <c r="A19" s="168" t="s">
        <v>26</v>
      </c>
      <c r="B19" s="168"/>
      <c r="C19" s="168"/>
      <c r="D19" s="168"/>
      <c r="E19" s="168"/>
      <c r="F19" s="132" t="s">
        <v>27</v>
      </c>
      <c r="G19" s="132"/>
      <c r="H19" s="132" t="s">
        <v>28</v>
      </c>
      <c r="I19" s="132"/>
      <c r="J19" s="168" t="s">
        <v>29</v>
      </c>
      <c r="K19" s="168"/>
      <c r="L19" s="168"/>
      <c r="M19" s="168"/>
      <c r="N19" s="168" t="s">
        <v>30</v>
      </c>
      <c r="O19" s="168"/>
      <c r="P19" s="168" t="s">
        <v>31</v>
      </c>
      <c r="Q19" s="168"/>
    </row>
    <row r="20" spans="1:17" ht="29.25" customHeight="1">
      <c r="A20" s="168"/>
      <c r="B20" s="168"/>
      <c r="C20" s="168"/>
      <c r="D20" s="168"/>
      <c r="E20" s="168"/>
      <c r="F20" s="132"/>
      <c r="G20" s="132"/>
      <c r="H20" s="132"/>
      <c r="I20" s="132"/>
      <c r="J20" s="97" t="s">
        <v>32</v>
      </c>
      <c r="K20" s="97" t="s">
        <v>33</v>
      </c>
      <c r="L20" s="97" t="s">
        <v>34</v>
      </c>
      <c r="M20" s="97" t="s">
        <v>35</v>
      </c>
      <c r="N20" s="168"/>
      <c r="O20" s="168"/>
      <c r="P20" s="168"/>
      <c r="Q20" s="168"/>
    </row>
    <row r="21" spans="1:17" s="57" customFormat="1" ht="45" customHeight="1">
      <c r="A21" s="203" t="s">
        <v>329</v>
      </c>
      <c r="B21" s="203"/>
      <c r="C21" s="203"/>
      <c r="D21" s="203"/>
      <c r="E21" s="203"/>
      <c r="F21" s="166" t="s">
        <v>330</v>
      </c>
      <c r="G21" s="166"/>
      <c r="H21" s="166" t="s">
        <v>54</v>
      </c>
      <c r="I21" s="166"/>
      <c r="J21" s="100">
        <v>30000</v>
      </c>
      <c r="K21" s="100"/>
      <c r="L21" s="100"/>
      <c r="M21" s="100"/>
      <c r="N21" s="186">
        <f>+J21</f>
        <v>30000</v>
      </c>
      <c r="O21" s="186"/>
      <c r="P21" s="188"/>
      <c r="Q21" s="188"/>
    </row>
    <row r="22" spans="1:17" s="57" customFormat="1" ht="46.5" customHeight="1">
      <c r="A22" s="203" t="s">
        <v>331</v>
      </c>
      <c r="B22" s="203"/>
      <c r="C22" s="203"/>
      <c r="D22" s="203"/>
      <c r="E22" s="203"/>
      <c r="F22" s="166" t="s">
        <v>330</v>
      </c>
      <c r="G22" s="166"/>
      <c r="H22" s="166" t="s">
        <v>54</v>
      </c>
      <c r="I22" s="166"/>
      <c r="J22" s="100">
        <v>38000</v>
      </c>
      <c r="K22" s="100"/>
      <c r="L22" s="100"/>
      <c r="M22" s="100"/>
      <c r="N22" s="186">
        <f>+J22</f>
        <v>38000</v>
      </c>
      <c r="O22" s="186"/>
      <c r="P22" s="188"/>
      <c r="Q22" s="188"/>
    </row>
    <row r="23" spans="1:17" s="57" customFormat="1" ht="24.75" customHeight="1">
      <c r="A23" s="215" t="s">
        <v>55</v>
      </c>
      <c r="B23" s="215"/>
      <c r="C23" s="215"/>
      <c r="D23" s="215"/>
      <c r="E23" s="215"/>
      <c r="F23" s="188" t="s">
        <v>50</v>
      </c>
      <c r="G23" s="188"/>
      <c r="H23" s="188"/>
      <c r="I23" s="188"/>
      <c r="J23" s="56">
        <f>+(J21-J22)/J22*100</f>
        <v>-21.052631578947366</v>
      </c>
      <c r="K23" s="56"/>
      <c r="L23" s="56"/>
      <c r="M23" s="56"/>
      <c r="N23" s="205">
        <f t="shared" ref="N23:O23" si="0">+(N21-N22)/N22*100</f>
        <v>-21.052631578947366</v>
      </c>
      <c r="O23" s="206" t="e">
        <f t="shared" si="0"/>
        <v>#DIV/0!</v>
      </c>
      <c r="P23" s="188"/>
      <c r="Q23" s="188"/>
    </row>
    <row r="24" spans="1:17" ht="18.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.5">
      <c r="A27" s="6"/>
      <c r="B27" s="6"/>
      <c r="C27" s="6"/>
      <c r="D27" s="6"/>
      <c r="E27" s="6"/>
      <c r="F27" s="178"/>
      <c r="G27" s="179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</row>
    <row r="29" spans="1:17">
      <c r="B29" s="1"/>
      <c r="C29" s="7"/>
      <c r="D29" s="7"/>
      <c r="E29" s="7"/>
      <c r="F29" s="7"/>
      <c r="G29" s="7"/>
      <c r="H29" s="7"/>
      <c r="I29" s="7"/>
      <c r="J29" s="7"/>
      <c r="K29" s="7"/>
      <c r="L29" s="1"/>
      <c r="M29" s="1"/>
    </row>
    <row r="30" spans="1:17" ht="18.5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6">
    <mergeCell ref="F27:G27"/>
    <mergeCell ref="A22:E22"/>
    <mergeCell ref="F22:G22"/>
    <mergeCell ref="H22:I22"/>
    <mergeCell ref="N22:O22"/>
    <mergeCell ref="P22:Q22"/>
    <mergeCell ref="A23:E23"/>
    <mergeCell ref="F23:G23"/>
    <mergeCell ref="H23:I23"/>
    <mergeCell ref="N23:O23"/>
    <mergeCell ref="P23:Q23"/>
    <mergeCell ref="P19:Q20"/>
    <mergeCell ref="A21:E21"/>
    <mergeCell ref="F21:G21"/>
    <mergeCell ref="H21:I21"/>
    <mergeCell ref="N21:O21"/>
    <mergeCell ref="P21:Q21"/>
    <mergeCell ref="A19:E20"/>
    <mergeCell ref="F19:G20"/>
    <mergeCell ref="H19:I20"/>
    <mergeCell ref="J19:M19"/>
    <mergeCell ref="N19:O20"/>
    <mergeCell ref="P15:Q15"/>
    <mergeCell ref="A16:C16"/>
    <mergeCell ref="D16:Q16"/>
    <mergeCell ref="A17:Q17"/>
    <mergeCell ref="A18:Q18"/>
    <mergeCell ref="A14:C14"/>
    <mergeCell ref="D14:I14"/>
    <mergeCell ref="J14:K14"/>
    <mergeCell ref="L14:O14"/>
    <mergeCell ref="A15:C15"/>
    <mergeCell ref="D15:I15"/>
    <mergeCell ref="J15:O15"/>
    <mergeCell ref="A13:C13"/>
    <mergeCell ref="D13:O13"/>
    <mergeCell ref="B7:I7"/>
    <mergeCell ref="K7:N7"/>
    <mergeCell ref="P7:Q7"/>
    <mergeCell ref="A8:E8"/>
    <mergeCell ref="F8:Q8"/>
    <mergeCell ref="A9:Q9"/>
    <mergeCell ref="A10:Q10"/>
    <mergeCell ref="A11:C11"/>
    <mergeCell ref="D11:O11"/>
    <mergeCell ref="A12:C12"/>
    <mergeCell ref="D12:Q12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5"/>
  <sheetViews>
    <sheetView showGridLines="0" topLeftCell="A10" zoomScale="60" zoomScaleNormal="60" workbookViewId="0">
      <selection activeCell="A19" sqref="A19:Q19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34.5" customHeight="1">
      <c r="A12" s="157" t="s">
        <v>2</v>
      </c>
      <c r="B12" s="157"/>
      <c r="C12" s="157"/>
      <c r="D12" s="161" t="str">
        <f>+MIR!C33</f>
        <v>Organización y logística del Carnaval Internacional de Guaymas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271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272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49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+MIR!A33</f>
        <v>Actividad 5.1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+MIR!B33</f>
        <v>Organización y logística del Carnaval Internacional de Guaymas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51" customHeight="1">
      <c r="A23" s="203" t="s">
        <v>273</v>
      </c>
      <c r="B23" s="203"/>
      <c r="C23" s="203"/>
      <c r="D23" s="203"/>
      <c r="E23" s="203"/>
      <c r="F23" s="193" t="s">
        <v>79</v>
      </c>
      <c r="G23" s="193"/>
      <c r="H23" s="193" t="s">
        <v>54</v>
      </c>
      <c r="I23" s="193"/>
      <c r="J23" s="68">
        <v>1</v>
      </c>
      <c r="K23" s="68">
        <v>0</v>
      </c>
      <c r="L23" s="68">
        <v>0</v>
      </c>
      <c r="M23" s="68">
        <v>0</v>
      </c>
      <c r="N23" s="204">
        <f>SUM(J23:M23)</f>
        <v>1</v>
      </c>
      <c r="O23" s="204"/>
      <c r="P23" s="188"/>
      <c r="Q23" s="188"/>
    </row>
    <row r="24" spans="1:17" s="57" customFormat="1" ht="77.25" customHeight="1">
      <c r="A24" s="203" t="s">
        <v>274</v>
      </c>
      <c r="B24" s="203"/>
      <c r="C24" s="203"/>
      <c r="D24" s="203"/>
      <c r="E24" s="203"/>
      <c r="F24" s="193" t="s">
        <v>79</v>
      </c>
      <c r="G24" s="193"/>
      <c r="H24" s="193" t="s">
        <v>54</v>
      </c>
      <c r="I24" s="193"/>
      <c r="J24" s="68">
        <v>1</v>
      </c>
      <c r="K24" s="68">
        <v>0</v>
      </c>
      <c r="L24" s="68">
        <v>0</v>
      </c>
      <c r="M24" s="68">
        <v>0</v>
      </c>
      <c r="N24" s="204">
        <f>SUM(J24:M24)</f>
        <v>1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" si="0">+J23/J24*100</f>
        <v>100</v>
      </c>
      <c r="K25" s="56">
        <v>0</v>
      </c>
      <c r="L25" s="56">
        <v>0</v>
      </c>
      <c r="M25" s="56">
        <v>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35"/>
  <sheetViews>
    <sheetView showGridLines="0" topLeftCell="A11" zoomScale="60" zoomScaleNormal="60" workbookViewId="0">
      <selection activeCell="L24" sqref="L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34.5" customHeight="1">
      <c r="A12" s="157" t="s">
        <v>2</v>
      </c>
      <c r="B12" s="157"/>
      <c r="C12" s="157"/>
      <c r="D12" s="161" t="str">
        <f>+MIR!C34</f>
        <v xml:space="preserve">Presentación de informes mensuales de las actividades realizadas 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275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352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276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+MIR!A34</f>
        <v>Actividad 5.2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+MIR!B34</f>
        <v xml:space="preserve">Presentación de informes mensuales de las actividades realizadas 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71.25" customHeight="1">
      <c r="A23" s="203" t="s">
        <v>353</v>
      </c>
      <c r="B23" s="203"/>
      <c r="C23" s="203"/>
      <c r="D23" s="203"/>
      <c r="E23" s="203"/>
      <c r="F23" s="188" t="s">
        <v>270</v>
      </c>
      <c r="G23" s="188"/>
      <c r="H23" s="188" t="s">
        <v>56</v>
      </c>
      <c r="I23" s="188"/>
      <c r="J23" s="68">
        <v>3</v>
      </c>
      <c r="K23" s="68">
        <v>3</v>
      </c>
      <c r="L23" s="68">
        <v>3</v>
      </c>
      <c r="M23" s="68">
        <v>3</v>
      </c>
      <c r="N23" s="204">
        <f>SUM(J23:M23)</f>
        <v>12</v>
      </c>
      <c r="O23" s="204"/>
      <c r="P23" s="188"/>
      <c r="Q23" s="188"/>
    </row>
    <row r="24" spans="1:17" s="57" customFormat="1" ht="66.75" customHeight="1">
      <c r="A24" s="203" t="s">
        <v>354</v>
      </c>
      <c r="B24" s="203"/>
      <c r="C24" s="203"/>
      <c r="D24" s="203"/>
      <c r="E24" s="203"/>
      <c r="F24" s="188" t="s">
        <v>270</v>
      </c>
      <c r="G24" s="188"/>
      <c r="H24" s="188" t="s">
        <v>56</v>
      </c>
      <c r="I24" s="188"/>
      <c r="J24" s="68">
        <v>3</v>
      </c>
      <c r="K24" s="68">
        <v>3</v>
      </c>
      <c r="L24" s="68">
        <v>3</v>
      </c>
      <c r="M24" s="68">
        <v>3</v>
      </c>
      <c r="N24" s="204">
        <f>SUM(J24:M24)</f>
        <v>12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35"/>
  <sheetViews>
    <sheetView showGridLines="0" topLeftCell="A10" zoomScale="60" zoomScaleNormal="60" workbookViewId="0">
      <selection activeCell="M23" sqref="M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34.5" customHeight="1">
      <c r="A12" s="157" t="s">
        <v>2</v>
      </c>
      <c r="B12" s="157"/>
      <c r="C12" s="157"/>
      <c r="D12" s="161" t="str">
        <f>+MIR!C35</f>
        <v>Organización y/o apoyo a la logística de eventos públicos culturales y artísticos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277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278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+MIR!A35</f>
        <v>Actividad 5.3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+MIR!B35</f>
        <v>Organización y/o apoyo a la logística de eventos públicos culturales y artísticos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56.25" customHeight="1">
      <c r="A23" s="203" t="s">
        <v>279</v>
      </c>
      <c r="B23" s="203"/>
      <c r="C23" s="203"/>
      <c r="D23" s="203"/>
      <c r="E23" s="203"/>
      <c r="F23" s="188" t="s">
        <v>79</v>
      </c>
      <c r="G23" s="188"/>
      <c r="H23" s="188" t="s">
        <v>56</v>
      </c>
      <c r="I23" s="188"/>
      <c r="J23" s="68">
        <v>1</v>
      </c>
      <c r="K23" s="68">
        <v>1</v>
      </c>
      <c r="L23" s="68">
        <v>1</v>
      </c>
      <c r="M23" s="68">
        <v>1</v>
      </c>
      <c r="N23" s="204">
        <f>SUM(J23:M23)</f>
        <v>4</v>
      </c>
      <c r="O23" s="204"/>
      <c r="P23" s="188"/>
      <c r="Q23" s="188"/>
    </row>
    <row r="24" spans="1:17" s="57" customFormat="1" ht="74.25" customHeight="1">
      <c r="A24" s="203" t="s">
        <v>280</v>
      </c>
      <c r="B24" s="203"/>
      <c r="C24" s="203"/>
      <c r="D24" s="203"/>
      <c r="E24" s="203"/>
      <c r="F24" s="188" t="s">
        <v>79</v>
      </c>
      <c r="G24" s="188"/>
      <c r="H24" s="188" t="s">
        <v>56</v>
      </c>
      <c r="I24" s="188"/>
      <c r="J24" s="68">
        <v>1</v>
      </c>
      <c r="K24" s="68">
        <v>1</v>
      </c>
      <c r="L24" s="68">
        <v>1</v>
      </c>
      <c r="M24" s="68">
        <v>1</v>
      </c>
      <c r="N24" s="204">
        <f>SUM(J24:M24)</f>
        <v>4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/>
      <c r="K25" s="56">
        <f t="shared" ref="K25:M25" si="0">+K23/K24*100</f>
        <v>100</v>
      </c>
      <c r="L25" s="56"/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42"/>
  <sheetViews>
    <sheetView showGridLines="0" topLeftCell="A22" zoomScale="60" zoomScaleNormal="60" workbookViewId="0">
      <selection activeCell="C38" sqref="C3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89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24.75" customHeight="1">
      <c r="A12" s="157" t="s">
        <v>2</v>
      </c>
      <c r="B12" s="157"/>
      <c r="C12" s="157"/>
      <c r="D12" s="161" t="str">
        <f>+MIR!C36</f>
        <v>Porcentaje de cumplimiento de actividades realizadas para apoyar al sector pesquero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281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3.5" customHeight="1">
      <c r="A14" s="157" t="s">
        <v>7</v>
      </c>
      <c r="B14" s="157"/>
      <c r="C14" s="157"/>
      <c r="D14" s="163" t="s">
        <v>282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49</v>
      </c>
    </row>
    <row r="15" spans="1:18" s="4" customFormat="1" ht="33" customHeight="1">
      <c r="A15" s="157" t="s">
        <v>19</v>
      </c>
      <c r="B15" s="157"/>
      <c r="C15" s="157"/>
      <c r="D15" s="161" t="s">
        <v>60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3" t="s">
        <v>59</v>
      </c>
      <c r="E16" s="164"/>
      <c r="F16" s="164"/>
      <c r="G16" s="164"/>
      <c r="H16" s="164"/>
      <c r="I16" s="165"/>
      <c r="J16" s="211" t="s">
        <v>23</v>
      </c>
      <c r="K16" s="212"/>
      <c r="L16" s="212"/>
      <c r="M16" s="212"/>
      <c r="N16" s="212"/>
      <c r="O16" s="213"/>
      <c r="P16" s="163" t="str">
        <f>+MIR!A36</f>
        <v>Componente 6 = Subprograma</v>
      </c>
      <c r="Q16" s="165"/>
    </row>
    <row r="17" spans="1:17" s="4" customFormat="1" ht="42.75" customHeight="1">
      <c r="A17" s="157" t="s">
        <v>24</v>
      </c>
      <c r="B17" s="157"/>
      <c r="C17" s="157"/>
      <c r="D17" s="161" t="str">
        <f>+MIR!B36</f>
        <v>Acciones realizadas para otorgar apoyos, asesorías y facilidades al sector de pesca, acuacultura y maricultura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5" customFormat="1" ht="70.5" customHeight="1">
      <c r="A23" s="185" t="s">
        <v>284</v>
      </c>
      <c r="B23" s="185"/>
      <c r="C23" s="185"/>
      <c r="D23" s="185"/>
      <c r="E23" s="185"/>
      <c r="F23" s="166" t="s">
        <v>283</v>
      </c>
      <c r="G23" s="166"/>
      <c r="H23" s="216" t="s">
        <v>56</v>
      </c>
      <c r="I23" s="217"/>
      <c r="J23" s="67">
        <v>0</v>
      </c>
      <c r="K23" s="67">
        <v>0</v>
      </c>
      <c r="L23" s="67">
        <v>0</v>
      </c>
      <c r="M23" s="67">
        <v>20</v>
      </c>
      <c r="N23" s="186">
        <f>SUM(J23:M23)</f>
        <v>20</v>
      </c>
      <c r="O23" s="186"/>
      <c r="P23" s="210"/>
      <c r="Q23" s="189"/>
    </row>
    <row r="24" spans="1:17" s="55" customFormat="1" ht="59.5" customHeight="1">
      <c r="A24" s="185" t="s">
        <v>285</v>
      </c>
      <c r="B24" s="185"/>
      <c r="C24" s="185"/>
      <c r="D24" s="185"/>
      <c r="E24" s="185"/>
      <c r="F24" s="166" t="s">
        <v>283</v>
      </c>
      <c r="G24" s="166"/>
      <c r="H24" s="193" t="s">
        <v>56</v>
      </c>
      <c r="I24" s="193"/>
      <c r="J24" s="67">
        <v>0</v>
      </c>
      <c r="K24" s="67">
        <v>0</v>
      </c>
      <c r="L24" s="67">
        <v>0</v>
      </c>
      <c r="M24" s="67">
        <v>20</v>
      </c>
      <c r="N24" s="186">
        <f>SUM(J24:M24)</f>
        <v>20</v>
      </c>
      <c r="O24" s="186"/>
      <c r="P24" s="210"/>
      <c r="Q24" s="189"/>
    </row>
    <row r="25" spans="1:17" s="57" customFormat="1" ht="37" customHeight="1">
      <c r="A25" s="180" t="s">
        <v>55</v>
      </c>
      <c r="B25" s="180"/>
      <c r="C25" s="180"/>
      <c r="D25" s="180"/>
      <c r="E25" s="180"/>
      <c r="F25" s="177" t="s">
        <v>50</v>
      </c>
      <c r="G25" s="177"/>
      <c r="H25" s="177"/>
      <c r="I25" s="177"/>
      <c r="J25" s="71">
        <v>0</v>
      </c>
      <c r="K25" s="71">
        <v>0</v>
      </c>
      <c r="L25" s="71">
        <v>0</v>
      </c>
      <c r="M25" s="56">
        <f t="shared" ref="M25" si="0">+M23/M24*100</f>
        <v>100</v>
      </c>
      <c r="N25" s="194">
        <f>+N23/N24*100</f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s="73" customFormat="1" ht="15.5">
      <c r="A31" s="73" t="s">
        <v>128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4"/>
      <c r="M31" s="74"/>
    </row>
    <row r="32" spans="1:17" s="73" customFormat="1" ht="15.5">
      <c r="A32" s="73" t="s">
        <v>120</v>
      </c>
      <c r="B32" s="74"/>
      <c r="C32" s="76"/>
      <c r="D32" s="76"/>
      <c r="E32" s="76"/>
      <c r="F32" s="76"/>
      <c r="G32" s="76"/>
      <c r="H32" s="76"/>
      <c r="I32" s="76"/>
      <c r="J32" s="76"/>
      <c r="K32" s="76"/>
      <c r="L32" s="74"/>
      <c r="M32" s="74"/>
    </row>
    <row r="33" spans="1:16" s="73" customFormat="1" ht="15.5">
      <c r="A33" s="73" t="s">
        <v>121</v>
      </c>
      <c r="B33" s="74"/>
      <c r="C33" s="77"/>
      <c r="D33" s="77"/>
      <c r="E33" s="77"/>
      <c r="F33" s="77"/>
      <c r="G33" s="77"/>
      <c r="H33" s="77"/>
      <c r="I33" s="77"/>
      <c r="J33" s="77"/>
      <c r="K33" s="77"/>
      <c r="L33" s="74"/>
      <c r="M33" s="74"/>
    </row>
    <row r="34" spans="1:16" s="73" customFormat="1" ht="15.5">
      <c r="A34" s="73" t="s">
        <v>122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6" s="73" customFormat="1" ht="15.5">
      <c r="A35" s="73" t="s">
        <v>123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6" s="73" customFormat="1" ht="15.5">
      <c r="A36" s="73" t="s">
        <v>124</v>
      </c>
    </row>
    <row r="37" spans="1:16" s="73" customFormat="1" ht="15.5">
      <c r="A37" s="73" t="s">
        <v>125</v>
      </c>
    </row>
    <row r="38" spans="1:16" s="73" customFormat="1" ht="15.5">
      <c r="A38" s="73" t="s">
        <v>126</v>
      </c>
    </row>
    <row r="39" spans="1:16" ht="18.5">
      <c r="P39" s="72"/>
    </row>
    <row r="40" spans="1:16" ht="18.5">
      <c r="P40" s="72"/>
    </row>
    <row r="41" spans="1:16" ht="18.5">
      <c r="P41" s="72"/>
    </row>
    <row r="42" spans="1:16" ht="18.5">
      <c r="P42" s="72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35"/>
  <sheetViews>
    <sheetView showGridLines="0" topLeftCell="A1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34.5" customHeight="1">
      <c r="A12" s="157" t="s">
        <v>2</v>
      </c>
      <c r="B12" s="157"/>
      <c r="C12" s="157"/>
      <c r="D12" s="161" t="str">
        <f>+MIR!C37</f>
        <v>Porcentaje de cumplimiento de integración de expedientes de sociedades cooperativas de pescadores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286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287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+MIR!A37</f>
        <v>Actividad 6.1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+MIR!B37</f>
        <v>Integración de expedientes de sociedades cooperativas de pescadores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68.25" customHeight="1">
      <c r="A23" s="203" t="s">
        <v>288</v>
      </c>
      <c r="B23" s="203"/>
      <c r="C23" s="203"/>
      <c r="D23" s="203"/>
      <c r="E23" s="203"/>
      <c r="F23" s="188" t="s">
        <v>290</v>
      </c>
      <c r="G23" s="188"/>
      <c r="H23" s="188" t="s">
        <v>56</v>
      </c>
      <c r="I23" s="188"/>
      <c r="J23" s="68">
        <v>4</v>
      </c>
      <c r="K23" s="68">
        <v>4</v>
      </c>
      <c r="L23" s="68">
        <v>3</v>
      </c>
      <c r="M23" s="68">
        <v>3</v>
      </c>
      <c r="N23" s="204">
        <f>SUM(J23:M23)</f>
        <v>14</v>
      </c>
      <c r="O23" s="204"/>
      <c r="P23" s="188"/>
      <c r="Q23" s="188"/>
    </row>
    <row r="24" spans="1:17" s="57" customFormat="1" ht="63" customHeight="1">
      <c r="A24" s="203" t="s">
        <v>289</v>
      </c>
      <c r="B24" s="203"/>
      <c r="C24" s="203"/>
      <c r="D24" s="203"/>
      <c r="E24" s="203"/>
      <c r="F24" s="188" t="s">
        <v>290</v>
      </c>
      <c r="G24" s="188"/>
      <c r="H24" s="188" t="s">
        <v>56</v>
      </c>
      <c r="I24" s="188"/>
      <c r="J24" s="68">
        <v>4</v>
      </c>
      <c r="K24" s="68">
        <v>4</v>
      </c>
      <c r="L24" s="68">
        <v>3</v>
      </c>
      <c r="M24" s="68">
        <v>3</v>
      </c>
      <c r="N24" s="204">
        <f>SUM(J24:M24)</f>
        <v>14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showGridLines="0" zoomScale="60" zoomScaleNormal="60" workbookViewId="0">
      <selection activeCell="C4" sqref="C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4" width="5.7265625" style="2" customWidth="1"/>
    <col min="5" max="5" width="11.81640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14" t="s">
        <v>3</v>
      </c>
      <c r="K6" s="132" t="s">
        <v>2</v>
      </c>
      <c r="L6" s="132"/>
      <c r="M6" s="132"/>
      <c r="N6" s="132"/>
      <c r="O6" s="14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19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57" t="s">
        <v>2</v>
      </c>
      <c r="B12" s="157"/>
      <c r="C12" s="157"/>
      <c r="D12" s="161" t="str">
        <f>+MIR!C11</f>
        <v>Tasa de variación de empleos registrados en el  IMSS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5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116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7.5" customHeight="1">
      <c r="A14" s="157" t="s">
        <v>7</v>
      </c>
      <c r="B14" s="157"/>
      <c r="C14" s="157"/>
      <c r="D14" s="163" t="s">
        <v>310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70" t="s">
        <v>39</v>
      </c>
      <c r="Q14" s="11" t="s">
        <v>49</v>
      </c>
    </row>
    <row r="15" spans="1:18" s="4" customFormat="1" ht="33" customHeight="1">
      <c r="A15" s="157" t="s">
        <v>19</v>
      </c>
      <c r="B15" s="157"/>
      <c r="C15" s="157"/>
      <c r="D15" s="161" t="s">
        <v>117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70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58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+MIR!A11</f>
        <v>Propósito = Programa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+MIR!B11</f>
        <v>Impulsar la economía del municipio involucrando a los diversos sectores mediante programas atractivos de fomento a la inversión, modernización y uso de tecnologías.indispensables para el logro de los objetivos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16" t="s">
        <v>32</v>
      </c>
      <c r="K22" s="16" t="s">
        <v>33</v>
      </c>
      <c r="L22" s="16" t="s">
        <v>34</v>
      </c>
      <c r="M22" s="16" t="s">
        <v>35</v>
      </c>
      <c r="N22" s="168"/>
      <c r="O22" s="168"/>
      <c r="P22" s="168"/>
      <c r="Q22" s="168"/>
    </row>
    <row r="23" spans="1:17" s="55" customFormat="1" ht="38.15" customHeight="1">
      <c r="A23" s="185" t="s">
        <v>136</v>
      </c>
      <c r="B23" s="185"/>
      <c r="C23" s="185"/>
      <c r="D23" s="185"/>
      <c r="E23" s="185"/>
      <c r="F23" s="186" t="s">
        <v>118</v>
      </c>
      <c r="G23" s="186"/>
      <c r="H23" s="187" t="s">
        <v>54</v>
      </c>
      <c r="I23" s="187"/>
      <c r="J23" s="100"/>
      <c r="K23" s="100"/>
      <c r="L23" s="100"/>
      <c r="M23" s="100">
        <v>42210</v>
      </c>
      <c r="N23" s="186">
        <f>SUM(J23:M23)</f>
        <v>42210</v>
      </c>
      <c r="O23" s="186"/>
      <c r="P23" s="186"/>
      <c r="Q23" s="186"/>
    </row>
    <row r="24" spans="1:17" s="55" customFormat="1" ht="38.15" customHeight="1">
      <c r="A24" s="185" t="s">
        <v>137</v>
      </c>
      <c r="B24" s="185"/>
      <c r="C24" s="185"/>
      <c r="D24" s="185"/>
      <c r="E24" s="185"/>
      <c r="F24" s="186" t="s">
        <v>118</v>
      </c>
      <c r="G24" s="186"/>
      <c r="H24" s="187" t="s">
        <v>54</v>
      </c>
      <c r="I24" s="187"/>
      <c r="J24" s="100"/>
      <c r="K24" s="100"/>
      <c r="L24" s="100"/>
      <c r="M24" s="100">
        <v>40210</v>
      </c>
      <c r="N24" s="186">
        <f>SUM(J24:M24)</f>
        <v>40210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77" t="s">
        <v>50</v>
      </c>
      <c r="G25" s="177"/>
      <c r="H25" s="177"/>
      <c r="I25" s="177"/>
      <c r="J25" s="56"/>
      <c r="K25" s="56"/>
      <c r="L25" s="56"/>
      <c r="M25" s="56">
        <f t="shared" ref="M25" si="0">+(M23-M24)/M24*100</f>
        <v>4.9738870927629941</v>
      </c>
      <c r="N25" s="181">
        <f>+(M23-M24)/M24*100</f>
        <v>4.9738870927629941</v>
      </c>
      <c r="O25" s="181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>
        <v>6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43.5" customHeight="1">
      <c r="A12" s="157" t="s">
        <v>2</v>
      </c>
      <c r="B12" s="157"/>
      <c r="C12" s="157"/>
      <c r="D12" s="161" t="str">
        <f>+MIR!C38</f>
        <v>Porcentaje de cumplimiento de realización de recorridos por los embarcaderos y sitios de pesca, para monitoreo de actividad productiva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42" customHeight="1">
      <c r="A13" s="157" t="s">
        <v>18</v>
      </c>
      <c r="B13" s="157"/>
      <c r="C13" s="157"/>
      <c r="D13" s="161" t="s">
        <v>293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62.25" customHeight="1">
      <c r="A14" s="157" t="s">
        <v>7</v>
      </c>
      <c r="B14" s="157"/>
      <c r="C14" s="157"/>
      <c r="D14" s="163" t="s">
        <v>294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+MIR!A38</f>
        <v>Actividad 6.2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+MIR!B38</f>
        <v>Evaluación de embarcaderos y sitios de pesca, mediante recorridos, para monitoreo de actividad productiva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90.75" customHeight="1">
      <c r="A23" s="203" t="s">
        <v>295</v>
      </c>
      <c r="B23" s="203"/>
      <c r="C23" s="203"/>
      <c r="D23" s="203"/>
      <c r="E23" s="203"/>
      <c r="F23" s="188" t="s">
        <v>291</v>
      </c>
      <c r="G23" s="188"/>
      <c r="H23" s="188" t="s">
        <v>56</v>
      </c>
      <c r="I23" s="188"/>
      <c r="J23" s="68">
        <v>10</v>
      </c>
      <c r="K23" s="68">
        <v>10</v>
      </c>
      <c r="L23" s="68">
        <v>10</v>
      </c>
      <c r="M23" s="68">
        <v>5</v>
      </c>
      <c r="N23" s="204">
        <f>SUM(J23:M23)</f>
        <v>35</v>
      </c>
      <c r="O23" s="204"/>
      <c r="P23" s="188"/>
      <c r="Q23" s="188"/>
    </row>
    <row r="24" spans="1:17" s="57" customFormat="1" ht="99" customHeight="1">
      <c r="A24" s="203" t="s">
        <v>296</v>
      </c>
      <c r="B24" s="203"/>
      <c r="C24" s="203"/>
      <c r="D24" s="203"/>
      <c r="E24" s="203"/>
      <c r="F24" s="188" t="s">
        <v>291</v>
      </c>
      <c r="G24" s="188"/>
      <c r="H24" s="188" t="s">
        <v>56</v>
      </c>
      <c r="I24" s="188"/>
      <c r="J24" s="68">
        <v>10</v>
      </c>
      <c r="K24" s="68">
        <v>10</v>
      </c>
      <c r="L24" s="68">
        <v>10</v>
      </c>
      <c r="M24" s="68">
        <v>5</v>
      </c>
      <c r="N24" s="204">
        <f>SUM(J24:M24)</f>
        <v>35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5"/>
  <sheetViews>
    <sheetView showGridLines="0" topLeftCell="A11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43.5" customHeight="1">
      <c r="A12" s="157" t="s">
        <v>2</v>
      </c>
      <c r="B12" s="157"/>
      <c r="C12" s="157"/>
      <c r="D12" s="161" t="str">
        <f>+MIR!C39</f>
        <v>Porcentaje de cumplimiento de realización de audiencias para impartir asesorías relacionadas a trámites de renovaciones y nuevas solicitudes de permisos para pesca comercial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298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73.5" customHeight="1">
      <c r="A14" s="157" t="s">
        <v>7</v>
      </c>
      <c r="B14" s="157"/>
      <c r="C14" s="157"/>
      <c r="D14" s="163" t="s">
        <v>301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+MIR!A39</f>
        <v>Actividad 6.3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+MIR!B39</f>
        <v>Realización de audiencias para impartir asesorías relacionadas a trámites de renovaciones y nuevas solicitudes de permisos para pesca comercial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96.75" customHeight="1">
      <c r="A23" s="203" t="s">
        <v>302</v>
      </c>
      <c r="B23" s="203"/>
      <c r="C23" s="203"/>
      <c r="D23" s="203"/>
      <c r="E23" s="203"/>
      <c r="F23" s="188" t="s">
        <v>297</v>
      </c>
      <c r="G23" s="188"/>
      <c r="H23" s="188" t="s">
        <v>56</v>
      </c>
      <c r="I23" s="188"/>
      <c r="J23" s="68">
        <v>25</v>
      </c>
      <c r="K23" s="68">
        <v>5</v>
      </c>
      <c r="L23" s="68">
        <v>15</v>
      </c>
      <c r="M23" s="68">
        <v>10</v>
      </c>
      <c r="N23" s="204">
        <f>SUM(J23:M23)</f>
        <v>55</v>
      </c>
      <c r="O23" s="204"/>
      <c r="P23" s="188"/>
      <c r="Q23" s="188"/>
    </row>
    <row r="24" spans="1:17" s="57" customFormat="1" ht="120" customHeight="1">
      <c r="A24" s="203" t="s">
        <v>303</v>
      </c>
      <c r="B24" s="203"/>
      <c r="C24" s="203"/>
      <c r="D24" s="203"/>
      <c r="E24" s="203"/>
      <c r="F24" s="188" t="s">
        <v>297</v>
      </c>
      <c r="G24" s="188"/>
      <c r="H24" s="188" t="s">
        <v>56</v>
      </c>
      <c r="I24" s="188"/>
      <c r="J24" s="68">
        <v>25</v>
      </c>
      <c r="K24" s="68">
        <v>5</v>
      </c>
      <c r="L24" s="68">
        <v>15</v>
      </c>
      <c r="M24" s="68">
        <v>10</v>
      </c>
      <c r="N24" s="204">
        <f>SUM(J24:M24)</f>
        <v>55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 t="shared" ref="J25:M25" si="0">+J23/J24*100</f>
        <v>100</v>
      </c>
      <c r="K25" s="56">
        <f t="shared" si="0"/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35"/>
  <sheetViews>
    <sheetView showGridLines="0" topLeftCell="A11" zoomScale="60" zoomScaleNormal="60" workbookViewId="0">
      <selection activeCell="A23" sqref="A23:E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34.5" customHeight="1">
      <c r="A12" s="157" t="s">
        <v>2</v>
      </c>
      <c r="B12" s="157"/>
      <c r="C12" s="157"/>
      <c r="D12" s="161" t="str">
        <f>+MIR!C40</f>
        <v>Porcentaje de cumplimiento de elaboración de informes mensuales de actividades realizadas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304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8.75" customHeight="1">
      <c r="A14" s="157" t="s">
        <v>7</v>
      </c>
      <c r="B14" s="157"/>
      <c r="C14" s="157"/>
      <c r="D14" s="163" t="s">
        <v>357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+MIR!A40</f>
        <v>Actividad 6.4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+MIR!B40</f>
        <v>Elaboración de informes mensuales de actividades realizadas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56.25" customHeight="1">
      <c r="A23" s="203" t="s">
        <v>358</v>
      </c>
      <c r="B23" s="203"/>
      <c r="C23" s="203"/>
      <c r="D23" s="203"/>
      <c r="E23" s="203"/>
      <c r="F23" s="188" t="s">
        <v>270</v>
      </c>
      <c r="G23" s="188"/>
      <c r="H23" s="188" t="s">
        <v>56</v>
      </c>
      <c r="I23" s="188"/>
      <c r="J23" s="68">
        <v>3</v>
      </c>
      <c r="K23" s="68">
        <v>3</v>
      </c>
      <c r="L23" s="68">
        <v>3</v>
      </c>
      <c r="M23" s="68">
        <v>3</v>
      </c>
      <c r="N23" s="204">
        <f>SUM(J23:M23)</f>
        <v>12</v>
      </c>
      <c r="O23" s="204"/>
      <c r="P23" s="188"/>
      <c r="Q23" s="188"/>
    </row>
    <row r="24" spans="1:17" s="57" customFormat="1" ht="72" customHeight="1">
      <c r="A24" s="203" t="s">
        <v>359</v>
      </c>
      <c r="B24" s="203"/>
      <c r="C24" s="203"/>
      <c r="D24" s="203"/>
      <c r="E24" s="203"/>
      <c r="F24" s="188" t="s">
        <v>270</v>
      </c>
      <c r="G24" s="188"/>
      <c r="H24" s="188" t="s">
        <v>56</v>
      </c>
      <c r="I24" s="188"/>
      <c r="J24" s="68">
        <v>3</v>
      </c>
      <c r="K24" s="68">
        <v>3</v>
      </c>
      <c r="L24" s="68">
        <v>3</v>
      </c>
      <c r="M24" s="68">
        <v>3</v>
      </c>
      <c r="N24" s="204">
        <f>SUM(J24:M24)</f>
        <v>12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/>
      <c r="K25" s="56">
        <f t="shared" ref="K25:M25" si="0">+K23/K24*100</f>
        <v>100</v>
      </c>
      <c r="L25" s="56"/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35"/>
  <sheetViews>
    <sheetView showGridLines="0" topLeftCell="A5" zoomScale="60" zoomScaleNormal="60" workbookViewId="0">
      <selection activeCell="D17" sqref="D17:Q1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84" t="s">
        <v>3</v>
      </c>
      <c r="K6" s="132" t="s">
        <v>2</v>
      </c>
      <c r="L6" s="132"/>
      <c r="M6" s="132"/>
      <c r="N6" s="132"/>
      <c r="O6" s="8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88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8" s="4" customFormat="1" ht="55.5" customHeight="1">
      <c r="A12" s="157" t="s">
        <v>2</v>
      </c>
      <c r="B12" s="157"/>
      <c r="C12" s="157"/>
      <c r="D12" s="161" t="str">
        <f>+MIR!C41</f>
        <v>Porcentaje de cumplimiento de realización de acciones de limpieza y promoción del cuidado del medio ambiente de la zona costera de Guaymas en coordinación con instituciones educativas y entes de gobierno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86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305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66" customHeight="1">
      <c r="A14" s="157" t="s">
        <v>7</v>
      </c>
      <c r="B14" s="157"/>
      <c r="C14" s="157"/>
      <c r="D14" s="163" t="s">
        <v>306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86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86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+MIR!A41</f>
        <v>Actividad 6.5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+MIR!B41</f>
        <v>Realización de acciones de limpieza y promoción del cuidado del medio ambiente de la zona costera de Guaymas en coordinación con instituciones educativas y entes de gobierno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85" t="s">
        <v>32</v>
      </c>
      <c r="K22" s="85" t="s">
        <v>33</v>
      </c>
      <c r="L22" s="85" t="s">
        <v>34</v>
      </c>
      <c r="M22" s="85" t="s">
        <v>35</v>
      </c>
      <c r="N22" s="168"/>
      <c r="O22" s="168"/>
      <c r="P22" s="168"/>
      <c r="Q22" s="168"/>
    </row>
    <row r="23" spans="1:17" s="57" customFormat="1" ht="92.25" customHeight="1">
      <c r="A23" s="203" t="s">
        <v>307</v>
      </c>
      <c r="B23" s="203"/>
      <c r="C23" s="203"/>
      <c r="D23" s="203"/>
      <c r="E23" s="203"/>
      <c r="F23" s="188" t="s">
        <v>309</v>
      </c>
      <c r="G23" s="188"/>
      <c r="H23" s="188" t="s">
        <v>56</v>
      </c>
      <c r="I23" s="188"/>
      <c r="J23" s="68">
        <v>3</v>
      </c>
      <c r="K23" s="68">
        <v>3</v>
      </c>
      <c r="L23" s="68">
        <v>3</v>
      </c>
      <c r="M23" s="68">
        <v>3</v>
      </c>
      <c r="N23" s="204">
        <f>SUM(J23:M23)</f>
        <v>12</v>
      </c>
      <c r="O23" s="204"/>
      <c r="P23" s="188"/>
      <c r="Q23" s="188"/>
    </row>
    <row r="24" spans="1:17" s="57" customFormat="1" ht="90.75" customHeight="1">
      <c r="A24" s="203" t="s">
        <v>308</v>
      </c>
      <c r="B24" s="203"/>
      <c r="C24" s="203"/>
      <c r="D24" s="203"/>
      <c r="E24" s="203"/>
      <c r="F24" s="188" t="s">
        <v>309</v>
      </c>
      <c r="G24" s="188"/>
      <c r="H24" s="188" t="s">
        <v>56</v>
      </c>
      <c r="I24" s="188"/>
      <c r="J24" s="68">
        <v>3</v>
      </c>
      <c r="K24" s="68">
        <v>3</v>
      </c>
      <c r="L24" s="68">
        <v>3</v>
      </c>
      <c r="M24" s="68">
        <v>3</v>
      </c>
      <c r="N24" s="204">
        <f>SUM(J24:M24)</f>
        <v>12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/>
      <c r="K25" s="56">
        <f t="shared" ref="K25:M25" si="0">+K23/K24*100</f>
        <v>100</v>
      </c>
      <c r="L25" s="56"/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5"/>
  <sheetViews>
    <sheetView showGridLines="0" topLeftCell="A7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14" t="s">
        <v>3</v>
      </c>
      <c r="K6" s="132" t="s">
        <v>2</v>
      </c>
      <c r="L6" s="132"/>
      <c r="M6" s="132"/>
      <c r="N6" s="132"/>
      <c r="O6" s="14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19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57" t="s">
        <v>2</v>
      </c>
      <c r="B12" s="157"/>
      <c r="C12" s="157"/>
      <c r="D12" s="161" t="str">
        <f>+MIR!C12</f>
        <v>Porcentaje de cumplimiento de contactos realizados con inversionistas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5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312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30" customHeight="1">
      <c r="A14" s="157" t="s">
        <v>7</v>
      </c>
      <c r="B14" s="157"/>
      <c r="C14" s="157"/>
      <c r="D14" s="163" t="s">
        <v>313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70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60</v>
      </c>
      <c r="E15" s="161"/>
      <c r="F15" s="161"/>
      <c r="G15" s="161"/>
      <c r="H15" s="161"/>
      <c r="I15" s="161"/>
      <c r="J15" s="157" t="s">
        <v>20</v>
      </c>
      <c r="K15" s="157"/>
      <c r="L15" s="166" t="s">
        <v>51</v>
      </c>
      <c r="M15" s="166"/>
      <c r="N15" s="166"/>
      <c r="O15" s="166"/>
      <c r="P15" s="70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+MIR!A12</f>
        <v>Componente 1 = Subprograma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+MIR!B12</f>
        <v>Empresarios, inversionistas y autoridades contactados para atraer inversión productiva al municipio.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16" t="s">
        <v>32</v>
      </c>
      <c r="K22" s="16" t="s">
        <v>33</v>
      </c>
      <c r="L22" s="16" t="s">
        <v>34</v>
      </c>
      <c r="M22" s="16" t="s">
        <v>35</v>
      </c>
      <c r="N22" s="168"/>
      <c r="O22" s="168"/>
      <c r="P22" s="168"/>
      <c r="Q22" s="168"/>
    </row>
    <row r="23" spans="1:17" s="55" customFormat="1" ht="46.5" customHeight="1">
      <c r="A23" s="185" t="s">
        <v>314</v>
      </c>
      <c r="B23" s="185"/>
      <c r="C23" s="185"/>
      <c r="D23" s="185"/>
      <c r="E23" s="185"/>
      <c r="F23" s="187" t="s">
        <v>115</v>
      </c>
      <c r="G23" s="187"/>
      <c r="H23" s="186" t="s">
        <v>56</v>
      </c>
      <c r="I23" s="186"/>
      <c r="J23" s="100">
        <v>2</v>
      </c>
      <c r="K23" s="100">
        <v>2</v>
      </c>
      <c r="L23" s="100">
        <v>3</v>
      </c>
      <c r="M23" s="100">
        <v>3</v>
      </c>
      <c r="N23" s="186">
        <f>SUM(J23:M23)</f>
        <v>10</v>
      </c>
      <c r="O23" s="186"/>
      <c r="P23" s="186"/>
      <c r="Q23" s="186"/>
    </row>
    <row r="24" spans="1:17" s="55" customFormat="1" ht="45" customHeight="1">
      <c r="A24" s="185" t="s">
        <v>315</v>
      </c>
      <c r="B24" s="185"/>
      <c r="C24" s="185"/>
      <c r="D24" s="185"/>
      <c r="E24" s="185"/>
      <c r="F24" s="187" t="s">
        <v>115</v>
      </c>
      <c r="G24" s="187"/>
      <c r="H24" s="186" t="s">
        <v>56</v>
      </c>
      <c r="I24" s="186"/>
      <c r="J24" s="100">
        <v>2</v>
      </c>
      <c r="K24" s="100">
        <v>2</v>
      </c>
      <c r="L24" s="100">
        <v>3</v>
      </c>
      <c r="M24" s="100">
        <v>3</v>
      </c>
      <c r="N24" s="186">
        <f>SUM(J24:M24)</f>
        <v>10</v>
      </c>
      <c r="O24" s="186"/>
      <c r="P24" s="189"/>
      <c r="Q24" s="189"/>
    </row>
    <row r="25" spans="1:17" s="57" customFormat="1" ht="24.75" customHeight="1">
      <c r="A25" s="190" t="s">
        <v>55</v>
      </c>
      <c r="B25" s="191"/>
      <c r="C25" s="191"/>
      <c r="D25" s="191"/>
      <c r="E25" s="192"/>
      <c r="F25" s="177"/>
      <c r="G25" s="177"/>
      <c r="H25" s="177"/>
      <c r="I25" s="177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81">
        <f>+N23/N24*100</f>
        <v>100</v>
      </c>
      <c r="O25" s="181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5"/>
  <sheetViews>
    <sheetView showGridLines="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14" t="s">
        <v>3</v>
      </c>
      <c r="K6" s="132" t="s">
        <v>2</v>
      </c>
      <c r="L6" s="132"/>
      <c r="M6" s="132"/>
      <c r="N6" s="132"/>
      <c r="O6" s="14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57" t="s">
        <v>2</v>
      </c>
      <c r="B12" s="157"/>
      <c r="C12" s="157"/>
      <c r="D12" s="161" t="str">
        <f>+MIR!C13</f>
        <v>Porcentaje de cumplimiento de elaboración de reportes de inversiones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5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169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5" customHeight="1">
      <c r="A14" s="157" t="s">
        <v>7</v>
      </c>
      <c r="B14" s="157"/>
      <c r="C14" s="157"/>
      <c r="D14" s="163" t="s">
        <v>145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0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15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+MIR!A13</f>
        <v>Actividad 1.1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+MIR!B13</f>
        <v>Elaboración de reportes de inversiones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16" t="s">
        <v>32</v>
      </c>
      <c r="K22" s="16" t="s">
        <v>33</v>
      </c>
      <c r="L22" s="16" t="s">
        <v>34</v>
      </c>
      <c r="M22" s="16" t="s">
        <v>35</v>
      </c>
      <c r="N22" s="168"/>
      <c r="O22" s="168"/>
      <c r="P22" s="168"/>
      <c r="Q22" s="168"/>
    </row>
    <row r="23" spans="1:17" s="55" customFormat="1" ht="56.5" customHeight="1">
      <c r="A23" s="185" t="s">
        <v>139</v>
      </c>
      <c r="B23" s="185"/>
      <c r="C23" s="185"/>
      <c r="D23" s="185"/>
      <c r="E23" s="185"/>
      <c r="F23" s="186" t="s">
        <v>90</v>
      </c>
      <c r="G23" s="186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45.65" customHeight="1">
      <c r="A24" s="185" t="s">
        <v>146</v>
      </c>
      <c r="B24" s="185"/>
      <c r="C24" s="185"/>
      <c r="D24" s="185"/>
      <c r="E24" s="185"/>
      <c r="F24" s="186" t="s">
        <v>90</v>
      </c>
      <c r="G24" s="186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5"/>
  <sheetViews>
    <sheetView showGridLines="0" topLeftCell="A13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33" customHeight="1">
      <c r="A12" s="157" t="s">
        <v>2</v>
      </c>
      <c r="B12" s="157"/>
      <c r="C12" s="157"/>
      <c r="D12" s="161" t="str">
        <f>+MIR!C14</f>
        <v>Porcentaje de cumplimiento de reuniones con empresarios de los distintos sectores económicos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40" customHeight="1">
      <c r="A13" s="157" t="s">
        <v>18</v>
      </c>
      <c r="B13" s="157"/>
      <c r="C13" s="157"/>
      <c r="D13" s="161" t="s">
        <v>170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9" customHeight="1">
      <c r="A14" s="157" t="s">
        <v>7</v>
      </c>
      <c r="B14" s="157"/>
      <c r="C14" s="157"/>
      <c r="D14" s="163" t="s">
        <v>171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+MIR!A14</f>
        <v>Actividad 1.2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+MIR!B14</f>
        <v>Reuniones con empresarios de los distintos sectores económicos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60.75" customHeight="1">
      <c r="A23" s="185" t="s">
        <v>140</v>
      </c>
      <c r="B23" s="185"/>
      <c r="C23" s="185"/>
      <c r="D23" s="185"/>
      <c r="E23" s="185"/>
      <c r="F23" s="187" t="s">
        <v>70</v>
      </c>
      <c r="G23" s="187"/>
      <c r="H23" s="186" t="s">
        <v>56</v>
      </c>
      <c r="I23" s="186"/>
      <c r="J23" s="67">
        <v>1</v>
      </c>
      <c r="K23" s="67">
        <v>1</v>
      </c>
      <c r="L23" s="67">
        <v>1</v>
      </c>
      <c r="M23" s="67">
        <v>1</v>
      </c>
      <c r="N23" s="186">
        <f>SUM(J23:M23)</f>
        <v>4</v>
      </c>
      <c r="O23" s="186"/>
      <c r="P23" s="186"/>
      <c r="Q23" s="186"/>
    </row>
    <row r="24" spans="1:17" s="55" customFormat="1" ht="65.25" customHeight="1">
      <c r="A24" s="185" t="s">
        <v>172</v>
      </c>
      <c r="B24" s="185"/>
      <c r="C24" s="185"/>
      <c r="D24" s="185"/>
      <c r="E24" s="185"/>
      <c r="F24" s="187" t="s">
        <v>70</v>
      </c>
      <c r="G24" s="187"/>
      <c r="H24" s="186" t="s">
        <v>56</v>
      </c>
      <c r="I24" s="186"/>
      <c r="J24" s="67">
        <v>1</v>
      </c>
      <c r="K24" s="67">
        <v>1</v>
      </c>
      <c r="L24" s="67">
        <v>1</v>
      </c>
      <c r="M24" s="67">
        <v>1</v>
      </c>
      <c r="N24" s="186">
        <f>SUM(J24:M24)</f>
        <v>4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f>+J23/J24*100</f>
        <v>100</v>
      </c>
      <c r="K25" s="56">
        <f t="shared" ref="K25:L25" si="0">+K23/K24*100</f>
        <v>100</v>
      </c>
      <c r="L25" s="56">
        <f t="shared" si="0"/>
        <v>100</v>
      </c>
      <c r="M25" s="56">
        <f>+M23/M24*100</f>
        <v>100</v>
      </c>
      <c r="N25" s="194">
        <f>+N23/N24*100</f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5"/>
  <sheetViews>
    <sheetView showGridLines="0" topLeftCell="A11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8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14" t="s">
        <v>3</v>
      </c>
      <c r="K6" s="132" t="s">
        <v>2</v>
      </c>
      <c r="L6" s="132"/>
      <c r="M6" s="132"/>
      <c r="N6" s="132"/>
      <c r="O6" s="14" t="s">
        <v>1</v>
      </c>
      <c r="P6" s="132" t="s">
        <v>2</v>
      </c>
      <c r="Q6" s="132"/>
      <c r="R6" s="3"/>
    </row>
    <row r="7" spans="1:18" s="4" customFormat="1" ht="48.75" customHeight="1">
      <c r="A7" s="18" t="str">
        <f>+MIR!A5</f>
        <v>031</v>
      </c>
      <c r="B7" s="182" t="str">
        <f>+MIR!B5</f>
        <v>PROMOCIÓN Y DESARROLLO ECONÓMICO</v>
      </c>
      <c r="C7" s="182"/>
      <c r="D7" s="182"/>
      <c r="E7" s="182"/>
      <c r="F7" s="182"/>
      <c r="G7" s="182"/>
      <c r="H7" s="182"/>
      <c r="I7" s="182"/>
      <c r="J7" s="19" t="str">
        <f>+MIR!E5</f>
        <v>04</v>
      </c>
      <c r="K7" s="183" t="str">
        <f>+MIR!F5</f>
        <v>FINANZAS DE CALIDAD Y ESTABILIDAD ECONÓMICA</v>
      </c>
      <c r="L7" s="183"/>
      <c r="M7" s="183"/>
      <c r="N7" s="183"/>
      <c r="O7" s="81" t="str">
        <f>+MIR!J5</f>
        <v>10</v>
      </c>
      <c r="P7" s="184" t="str">
        <f>+MIR!K5</f>
        <v>DIRECCIÓN GENERAL DE DESARROLLO ECONÓMICO</v>
      </c>
      <c r="Q7" s="184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3" customHeight="1">
      <c r="A12" s="157" t="s">
        <v>2</v>
      </c>
      <c r="B12" s="157"/>
      <c r="C12" s="157"/>
      <c r="D12" s="161" t="str">
        <f>+MIR!C15</f>
        <v>Porcentaje de cumplimiento de ocupación hotelera del municipio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5" t="s">
        <v>17</v>
      </c>
      <c r="Q12" s="11" t="s">
        <v>48</v>
      </c>
    </row>
    <row r="13" spans="1:18" s="4" customFormat="1" ht="40" customHeight="1">
      <c r="A13" s="157" t="s">
        <v>18</v>
      </c>
      <c r="B13" s="157"/>
      <c r="C13" s="157"/>
      <c r="D13" s="161" t="s">
        <v>336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49" customHeight="1">
      <c r="A14" s="157" t="s">
        <v>7</v>
      </c>
      <c r="B14" s="157"/>
      <c r="C14" s="157"/>
      <c r="D14" s="163" t="s">
        <v>338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0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60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15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">
        <v>38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+MIR!B15</f>
        <v>Municipio promovido como destino turístico competitivo para incrementar la afluencia de visitantes y la derrama económica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16" t="s">
        <v>32</v>
      </c>
      <c r="K22" s="16" t="s">
        <v>33</v>
      </c>
      <c r="L22" s="16" t="s">
        <v>34</v>
      </c>
      <c r="M22" s="16" t="s">
        <v>35</v>
      </c>
      <c r="N22" s="168"/>
      <c r="O22" s="168"/>
      <c r="P22" s="168"/>
      <c r="Q22" s="168"/>
    </row>
    <row r="23" spans="1:17" s="55" customFormat="1" ht="52" customHeight="1">
      <c r="A23" s="195" t="s">
        <v>337</v>
      </c>
      <c r="B23" s="196"/>
      <c r="C23" s="196"/>
      <c r="D23" s="196"/>
      <c r="E23" s="197"/>
      <c r="F23" s="198" t="s">
        <v>340</v>
      </c>
      <c r="G23" s="199"/>
      <c r="H23" s="198" t="s">
        <v>56</v>
      </c>
      <c r="I23" s="199"/>
      <c r="J23" s="101">
        <v>0.28000000000000003</v>
      </c>
      <c r="K23" s="101">
        <v>0.3</v>
      </c>
      <c r="L23" s="101">
        <v>0.55000000000000004</v>
      </c>
      <c r="M23" s="101">
        <v>0.45</v>
      </c>
      <c r="N23" s="200">
        <f>AVERAGE(J23:M23)</f>
        <v>0.39500000000000002</v>
      </c>
      <c r="O23" s="200"/>
      <c r="P23" s="186"/>
      <c r="Q23" s="186"/>
    </row>
    <row r="24" spans="1:17" s="55" customFormat="1" ht="54" customHeight="1">
      <c r="A24" s="185" t="s">
        <v>339</v>
      </c>
      <c r="B24" s="185"/>
      <c r="C24" s="185"/>
      <c r="D24" s="185"/>
      <c r="E24" s="185"/>
      <c r="F24" s="198" t="s">
        <v>340</v>
      </c>
      <c r="G24" s="199"/>
      <c r="H24" s="187" t="s">
        <v>56</v>
      </c>
      <c r="I24" s="187"/>
      <c r="J24" s="101">
        <v>0.28000000000000003</v>
      </c>
      <c r="K24" s="101">
        <v>0.3</v>
      </c>
      <c r="L24" s="101">
        <v>0.55000000000000004</v>
      </c>
      <c r="M24" s="101">
        <v>0.45</v>
      </c>
      <c r="N24" s="200">
        <f>AVERAGE(J24:M24)</f>
        <v>0.39500000000000002</v>
      </c>
      <c r="O24" s="200"/>
      <c r="P24" s="186"/>
      <c r="Q24" s="186"/>
    </row>
    <row r="25" spans="1:17" s="57" customFormat="1" ht="44.5" customHeight="1">
      <c r="A25" s="180" t="s">
        <v>55</v>
      </c>
      <c r="B25" s="180"/>
      <c r="C25" s="180"/>
      <c r="D25" s="180"/>
      <c r="E25" s="180"/>
      <c r="F25" s="193" t="s">
        <v>61</v>
      </c>
      <c r="G25" s="193"/>
      <c r="H25" s="188"/>
      <c r="I25" s="188"/>
      <c r="J25" s="103">
        <f t="shared" ref="J25:L25" si="0">+J23/J24</f>
        <v>1</v>
      </c>
      <c r="K25" s="103">
        <f t="shared" si="0"/>
        <v>1</v>
      </c>
      <c r="L25" s="103">
        <f t="shared" si="0"/>
        <v>1</v>
      </c>
      <c r="M25" s="103">
        <f>+M23/M24</f>
        <v>1</v>
      </c>
      <c r="N25" s="201">
        <f>+N23/N24</f>
        <v>1</v>
      </c>
      <c r="O25" s="202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showGridLines="0" topLeftCell="A1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+MIR!C16</f>
        <v>Porcentaje de cumplimiento de realización de eventos de promoción túristica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179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1" customHeight="1">
      <c r="A14" s="157" t="s">
        <v>7</v>
      </c>
      <c r="B14" s="157"/>
      <c r="C14" s="157"/>
      <c r="D14" s="163" t="s">
        <v>180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+MIR!A16</f>
        <v>Actividad 2.1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+MIR!B16</f>
        <v>Realización de eventos de promoción turística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7" customFormat="1" ht="45" customHeight="1">
      <c r="A23" s="203" t="s">
        <v>181</v>
      </c>
      <c r="B23" s="203"/>
      <c r="C23" s="203"/>
      <c r="D23" s="203"/>
      <c r="E23" s="203"/>
      <c r="F23" s="188" t="s">
        <v>79</v>
      </c>
      <c r="G23" s="188"/>
      <c r="H23" s="188" t="s">
        <v>56</v>
      </c>
      <c r="I23" s="188"/>
      <c r="J23" s="68">
        <v>0</v>
      </c>
      <c r="K23" s="68">
        <v>1</v>
      </c>
      <c r="L23" s="68">
        <v>1</v>
      </c>
      <c r="M23" s="68">
        <v>1</v>
      </c>
      <c r="N23" s="204">
        <f>SUM(J23:M23)</f>
        <v>3</v>
      </c>
      <c r="O23" s="204"/>
      <c r="P23" s="188"/>
      <c r="Q23" s="188"/>
    </row>
    <row r="24" spans="1:17" s="57" customFormat="1" ht="54.75" customHeight="1">
      <c r="A24" s="203" t="s">
        <v>182</v>
      </c>
      <c r="B24" s="203"/>
      <c r="C24" s="203"/>
      <c r="D24" s="203"/>
      <c r="E24" s="203"/>
      <c r="F24" s="188" t="s">
        <v>79</v>
      </c>
      <c r="G24" s="188"/>
      <c r="H24" s="188" t="s">
        <v>56</v>
      </c>
      <c r="I24" s="188"/>
      <c r="J24" s="68">
        <v>0</v>
      </c>
      <c r="K24" s="68">
        <v>1</v>
      </c>
      <c r="L24" s="68">
        <v>1</v>
      </c>
      <c r="M24" s="68">
        <v>1</v>
      </c>
      <c r="N24" s="204">
        <f>SUM(J24:M24)</f>
        <v>3</v>
      </c>
      <c r="O24" s="204"/>
      <c r="P24" s="188"/>
      <c r="Q24" s="188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v>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205">
        <f>+N23/N24*100</f>
        <v>100</v>
      </c>
      <c r="O25" s="206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5"/>
  <sheetViews>
    <sheetView showGridLines="0" topLeftCell="A10" zoomScale="60" zoomScaleNormal="60" workbookViewId="0">
      <selection activeCell="C20" sqref="C20:J20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4" t="s">
        <v>346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8" s="4" customFormat="1" ht="9.75" customHeight="1">
      <c r="A2" s="3"/>
      <c r="B2" s="3"/>
      <c r="C2" s="155"/>
      <c r="D2" s="155"/>
      <c r="E2" s="155"/>
      <c r="F2" s="155"/>
      <c r="G2" s="15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56" t="s">
        <v>14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"/>
    </row>
    <row r="4" spans="1:18" s="4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32" t="s">
        <v>1</v>
      </c>
      <c r="B5" s="132" t="s">
        <v>153</v>
      </c>
      <c r="C5" s="132"/>
      <c r="D5" s="132"/>
      <c r="E5" s="132"/>
      <c r="F5" s="132"/>
      <c r="G5" s="132"/>
      <c r="H5" s="132"/>
      <c r="I5" s="132"/>
      <c r="J5" s="132" t="s">
        <v>10</v>
      </c>
      <c r="K5" s="132"/>
      <c r="L5" s="132"/>
      <c r="M5" s="132"/>
      <c r="N5" s="132"/>
      <c r="O5" s="132" t="s">
        <v>9</v>
      </c>
      <c r="P5" s="132"/>
      <c r="Q5" s="132"/>
      <c r="R5" s="3"/>
    </row>
    <row r="6" spans="1:18" s="4" customFormat="1" ht="18.75" customHeight="1">
      <c r="A6" s="132"/>
      <c r="B6" s="132"/>
      <c r="C6" s="132"/>
      <c r="D6" s="132"/>
      <c r="E6" s="132"/>
      <c r="F6" s="132"/>
      <c r="G6" s="132"/>
      <c r="H6" s="132"/>
      <c r="I6" s="132"/>
      <c r="J6" s="26" t="s">
        <v>3</v>
      </c>
      <c r="K6" s="132" t="s">
        <v>2</v>
      </c>
      <c r="L6" s="132"/>
      <c r="M6" s="132"/>
      <c r="N6" s="132"/>
      <c r="O6" s="26" t="s">
        <v>1</v>
      </c>
      <c r="P6" s="132" t="s">
        <v>2</v>
      </c>
      <c r="Q6" s="132"/>
      <c r="R6" s="3"/>
    </row>
    <row r="7" spans="1:18" s="33" customFormat="1" ht="48.75" customHeight="1">
      <c r="A7" s="31" t="str">
        <f>+MIR!A5</f>
        <v>031</v>
      </c>
      <c r="B7" s="158" t="str">
        <f>+MIR!B5</f>
        <v>PROMOCIÓN Y DESARROLLO ECONÓMICO</v>
      </c>
      <c r="C7" s="158"/>
      <c r="D7" s="158"/>
      <c r="E7" s="158"/>
      <c r="F7" s="158"/>
      <c r="G7" s="158"/>
      <c r="H7" s="158"/>
      <c r="I7" s="158"/>
      <c r="J7" s="32" t="str">
        <f>+MIR!E5</f>
        <v>04</v>
      </c>
      <c r="K7" s="159" t="str">
        <f>+MIR!F5</f>
        <v>FINANZAS DE CALIDAD Y ESTABILIDAD ECONÓMICA</v>
      </c>
      <c r="L7" s="159"/>
      <c r="M7" s="159"/>
      <c r="N7" s="159"/>
      <c r="O7" s="80" t="str">
        <f>+MIR!J5</f>
        <v>10</v>
      </c>
      <c r="P7" s="160" t="str">
        <f>+MIR!K5</f>
        <v>DIRECCIÓN GENERAL DE DESARROLLO ECONÓMICO</v>
      </c>
      <c r="Q7" s="160"/>
    </row>
    <row r="8" spans="1:18" s="4" customFormat="1" ht="41.25" customHeight="1">
      <c r="A8" s="132" t="s">
        <v>15</v>
      </c>
      <c r="B8" s="132"/>
      <c r="C8" s="132"/>
      <c r="D8" s="132"/>
      <c r="E8" s="132"/>
      <c r="F8" s="161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8" s="4" customFormat="1" ht="18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s="4" customFormat="1" ht="21" customHeight="1">
      <c r="A10" s="132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57" t="s">
        <v>2</v>
      </c>
      <c r="B12" s="157"/>
      <c r="C12" s="157"/>
      <c r="D12" s="161" t="str">
        <f>+MIR!C17</f>
        <v xml:space="preserve">Porcentaje de cumplimiento de realización de cursos de capacitación turística 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27" t="s">
        <v>17</v>
      </c>
      <c r="Q12" s="11" t="s">
        <v>48</v>
      </c>
    </row>
    <row r="13" spans="1:18" s="4" customFormat="1" ht="36" customHeight="1">
      <c r="A13" s="157" t="s">
        <v>18</v>
      </c>
      <c r="B13" s="157"/>
      <c r="C13" s="157"/>
      <c r="D13" s="161" t="s">
        <v>183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1:18" s="4" customFormat="1" ht="50.15" customHeight="1">
      <c r="A14" s="157" t="s">
        <v>7</v>
      </c>
      <c r="B14" s="157"/>
      <c r="C14" s="157"/>
      <c r="D14" s="163" t="s">
        <v>156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/>
      <c r="P14" s="27" t="s">
        <v>39</v>
      </c>
      <c r="Q14" s="11" t="s">
        <v>57</v>
      </c>
    </row>
    <row r="15" spans="1:18" s="4" customFormat="1" ht="33" customHeight="1">
      <c r="A15" s="157" t="s">
        <v>19</v>
      </c>
      <c r="B15" s="157"/>
      <c r="C15" s="157"/>
      <c r="D15" s="161" t="s">
        <v>61</v>
      </c>
      <c r="E15" s="161"/>
      <c r="F15" s="161"/>
      <c r="G15" s="161"/>
      <c r="H15" s="161"/>
      <c r="I15" s="161"/>
      <c r="J15" s="157" t="s">
        <v>20</v>
      </c>
      <c r="K15" s="157"/>
      <c r="L15" s="193" t="s">
        <v>51</v>
      </c>
      <c r="M15" s="193"/>
      <c r="N15" s="193"/>
      <c r="O15" s="193"/>
      <c r="P15" s="27" t="s">
        <v>21</v>
      </c>
      <c r="Q15" s="11" t="s">
        <v>52</v>
      </c>
    </row>
    <row r="16" spans="1:18" s="4" customFormat="1" ht="24" customHeight="1">
      <c r="A16" s="157" t="s">
        <v>22</v>
      </c>
      <c r="B16" s="157"/>
      <c r="C16" s="157"/>
      <c r="D16" s="161" t="s">
        <v>59</v>
      </c>
      <c r="E16" s="161"/>
      <c r="F16" s="161"/>
      <c r="G16" s="161"/>
      <c r="H16" s="161"/>
      <c r="I16" s="161"/>
      <c r="J16" s="157" t="s">
        <v>23</v>
      </c>
      <c r="K16" s="157"/>
      <c r="L16" s="157"/>
      <c r="M16" s="157"/>
      <c r="N16" s="157"/>
      <c r="O16" s="157"/>
      <c r="P16" s="161" t="str">
        <f>+MIR!A17</f>
        <v>Actividad 2.2</v>
      </c>
      <c r="Q16" s="161"/>
    </row>
    <row r="17" spans="1:17" s="4" customFormat="1" ht="42.75" customHeight="1">
      <c r="A17" s="157" t="s">
        <v>24</v>
      </c>
      <c r="B17" s="157"/>
      <c r="C17" s="157"/>
      <c r="D17" s="161" t="str">
        <f>+MIR!B17</f>
        <v>Realización de cursos de capacitación turística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s="4" customFormat="1" ht="12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20.25" customHeight="1">
      <c r="A19" s="167" t="s">
        <v>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7" s="6" customFormat="1" ht="1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68" t="s">
        <v>26</v>
      </c>
      <c r="B21" s="168"/>
      <c r="C21" s="168"/>
      <c r="D21" s="168"/>
      <c r="E21" s="168"/>
      <c r="F21" s="132" t="s">
        <v>27</v>
      </c>
      <c r="G21" s="132"/>
      <c r="H21" s="132" t="s">
        <v>28</v>
      </c>
      <c r="I21" s="132"/>
      <c r="J21" s="168" t="s">
        <v>29</v>
      </c>
      <c r="K21" s="168"/>
      <c r="L21" s="168"/>
      <c r="M21" s="168"/>
      <c r="N21" s="168" t="s">
        <v>30</v>
      </c>
      <c r="O21" s="168"/>
      <c r="P21" s="168" t="s">
        <v>31</v>
      </c>
      <c r="Q21" s="168"/>
    </row>
    <row r="22" spans="1:17" ht="29.25" customHeight="1">
      <c r="A22" s="168"/>
      <c r="B22" s="168"/>
      <c r="C22" s="168"/>
      <c r="D22" s="168"/>
      <c r="E22" s="168"/>
      <c r="F22" s="132"/>
      <c r="G22" s="132"/>
      <c r="H22" s="132"/>
      <c r="I22" s="132"/>
      <c r="J22" s="28" t="s">
        <v>32</v>
      </c>
      <c r="K22" s="28" t="s">
        <v>33</v>
      </c>
      <c r="L22" s="28" t="s">
        <v>34</v>
      </c>
      <c r="M22" s="28" t="s">
        <v>35</v>
      </c>
      <c r="N22" s="168"/>
      <c r="O22" s="168"/>
      <c r="P22" s="168"/>
      <c r="Q22" s="168"/>
    </row>
    <row r="23" spans="1:17" s="55" customFormat="1" ht="49" customHeight="1">
      <c r="A23" s="185" t="s">
        <v>157</v>
      </c>
      <c r="B23" s="185"/>
      <c r="C23" s="185"/>
      <c r="D23" s="185"/>
      <c r="E23" s="185"/>
      <c r="F23" s="187" t="s">
        <v>80</v>
      </c>
      <c r="G23" s="187"/>
      <c r="H23" s="186" t="s">
        <v>56</v>
      </c>
      <c r="I23" s="186"/>
      <c r="J23" s="67">
        <v>0</v>
      </c>
      <c r="K23" s="67">
        <v>1</v>
      </c>
      <c r="L23" s="67">
        <v>0</v>
      </c>
      <c r="M23" s="67">
        <v>1</v>
      </c>
      <c r="N23" s="186">
        <f>SUM(J23:M23)</f>
        <v>2</v>
      </c>
      <c r="O23" s="186"/>
      <c r="P23" s="186"/>
      <c r="Q23" s="186"/>
    </row>
    <row r="24" spans="1:17" s="55" customFormat="1" ht="64.5" customHeight="1">
      <c r="A24" s="185" t="s">
        <v>158</v>
      </c>
      <c r="B24" s="185"/>
      <c r="C24" s="185"/>
      <c r="D24" s="185"/>
      <c r="E24" s="185"/>
      <c r="F24" s="187" t="s">
        <v>80</v>
      </c>
      <c r="G24" s="187"/>
      <c r="H24" s="186" t="s">
        <v>56</v>
      </c>
      <c r="I24" s="186"/>
      <c r="J24" s="67">
        <v>0</v>
      </c>
      <c r="K24" s="67">
        <v>1</v>
      </c>
      <c r="L24" s="67">
        <v>0</v>
      </c>
      <c r="M24" s="67">
        <v>1</v>
      </c>
      <c r="N24" s="186">
        <f>SUM(J24:M24)</f>
        <v>2</v>
      </c>
      <c r="O24" s="186"/>
      <c r="P24" s="186"/>
      <c r="Q24" s="186"/>
    </row>
    <row r="25" spans="1:17" s="57" customFormat="1" ht="24.75" customHeight="1">
      <c r="A25" s="180" t="s">
        <v>55</v>
      </c>
      <c r="B25" s="180"/>
      <c r="C25" s="180"/>
      <c r="D25" s="180"/>
      <c r="E25" s="180"/>
      <c r="F25" s="188" t="s">
        <v>50</v>
      </c>
      <c r="G25" s="188"/>
      <c r="H25" s="188"/>
      <c r="I25" s="188"/>
      <c r="J25" s="56">
        <v>0</v>
      </c>
      <c r="K25" s="56">
        <v>0</v>
      </c>
      <c r="L25" s="56">
        <v>0</v>
      </c>
      <c r="M25" s="56">
        <v>0</v>
      </c>
      <c r="N25" s="194">
        <v>100</v>
      </c>
      <c r="O25" s="194"/>
      <c r="P25" s="188"/>
      <c r="Q25" s="18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>
      <c r="A29" s="6"/>
      <c r="B29" s="6"/>
      <c r="C29" s="6"/>
      <c r="D29" s="6"/>
      <c r="E29" s="6"/>
      <c r="F29" s="178"/>
      <c r="G29" s="179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65</vt:i4>
      </vt:variant>
    </vt:vector>
  </HeadingPairs>
  <TitlesOfParts>
    <vt:vector size="98" baseType="lpstr">
      <vt:lpstr>MIR</vt:lpstr>
      <vt:lpstr>FIN</vt:lpstr>
      <vt:lpstr>PROPOSITO</vt:lpstr>
      <vt:lpstr>COMPONENTE 1</vt:lpstr>
      <vt:lpstr>ACT 1.1</vt:lpstr>
      <vt:lpstr>ACT 1.2</vt:lpstr>
      <vt:lpstr>COMPONENTE 2</vt:lpstr>
      <vt:lpstr>ACT 2.1</vt:lpstr>
      <vt:lpstr>ACT 2.2</vt:lpstr>
      <vt:lpstr>ACT 2.3</vt:lpstr>
      <vt:lpstr>COMPONENTE 3</vt:lpstr>
      <vt:lpstr>ACT 3.1</vt:lpstr>
      <vt:lpstr>ACT 3.2</vt:lpstr>
      <vt:lpstr>ACT 3.3</vt:lpstr>
      <vt:lpstr>ACT 3.4</vt:lpstr>
      <vt:lpstr>ACT 3.5</vt:lpstr>
      <vt:lpstr>ACT 3.6</vt:lpstr>
      <vt:lpstr>COMPONENTE 4</vt:lpstr>
      <vt:lpstr>ACT 4.1</vt:lpstr>
      <vt:lpstr>ACT 4.2</vt:lpstr>
      <vt:lpstr>ACT 4.3</vt:lpstr>
      <vt:lpstr>ACT 4.4</vt:lpstr>
      <vt:lpstr>ACT 4.5</vt:lpstr>
      <vt:lpstr>COMPONENTE 5</vt:lpstr>
      <vt:lpstr>ACT 5.1</vt:lpstr>
      <vt:lpstr>ACT 5.2</vt:lpstr>
      <vt:lpstr>ACT 5.3</vt:lpstr>
      <vt:lpstr>COMPONENTE 6</vt:lpstr>
      <vt:lpstr>ACT 6.1</vt:lpstr>
      <vt:lpstr>ACT 6.2</vt:lpstr>
      <vt:lpstr>ACT 6.3</vt:lpstr>
      <vt:lpstr>ACT 6.4</vt:lpstr>
      <vt:lpstr>ACT 6.5</vt:lpstr>
      <vt:lpstr>'ACT 1.1'!Área_de_impresión</vt:lpstr>
      <vt:lpstr>'ACT 1.2'!Área_de_impresión</vt:lpstr>
      <vt:lpstr>'ACT 2.1'!Área_de_impresión</vt:lpstr>
      <vt:lpstr>'ACT 2.2'!Área_de_impresión</vt:lpstr>
      <vt:lpstr>'ACT 2.3'!Área_de_impresión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3.5'!Área_de_impresión</vt:lpstr>
      <vt:lpstr>'ACT 3.6'!Área_de_impresión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5.1'!Área_de_impresión</vt:lpstr>
      <vt:lpstr>'ACT 5.2'!Área_de_impresión</vt:lpstr>
      <vt:lpstr>'ACT 5.3'!Área_de_impresión</vt:lpstr>
      <vt:lpstr>'ACT 6.1'!Área_de_impresión</vt:lpstr>
      <vt:lpstr>'ACT 6.2'!Área_de_impresión</vt:lpstr>
      <vt:lpstr>'ACT 6.3'!Área_de_impresión</vt:lpstr>
      <vt:lpstr>'ACT 6.4'!Área_de_impresión</vt:lpstr>
      <vt:lpstr>'ACT 6.5'!Área_de_impresión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'COMPONENTE 6'!Área_de_impresión</vt:lpstr>
      <vt:lpstr>FIN!Área_de_impresión</vt:lpstr>
      <vt:lpstr>PROPOSITO!Área_de_impresión</vt:lpstr>
      <vt:lpstr>'ACT 1.1'!Títulos_a_imprimir</vt:lpstr>
      <vt:lpstr>'ACT 1.2'!Títulos_a_imprimir</vt:lpstr>
      <vt:lpstr>'ACT 2.1'!Títulos_a_imprimir</vt:lpstr>
      <vt:lpstr>'ACT 2.2'!Títulos_a_imprimir</vt:lpstr>
      <vt:lpstr>'ACT 2.3'!Títulos_a_imprimir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3.5'!Títulos_a_imprimir</vt:lpstr>
      <vt:lpstr>'ACT 3.6'!Títulos_a_imprimir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5.1'!Títulos_a_imprimir</vt:lpstr>
      <vt:lpstr>'ACT 5.2'!Títulos_a_imprimir</vt:lpstr>
      <vt:lpstr>'ACT 5.3'!Títulos_a_imprimir</vt:lpstr>
      <vt:lpstr>'ACT 6.1'!Títulos_a_imprimir</vt:lpstr>
      <vt:lpstr>'ACT 6.2'!Títulos_a_imprimir</vt:lpstr>
      <vt:lpstr>'ACT 6.3'!Títulos_a_imprimir</vt:lpstr>
      <vt:lpstr>'ACT 6.4'!Títulos_a_imprimir</vt:lpstr>
      <vt:lpstr>'ACT 6.5'!Títulos_a_imprimir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'COMPONENTE 6'!Títulos_a_imprimir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2020-02-24T22:04:53Z</cp:lastPrinted>
  <dcterms:created xsi:type="dcterms:W3CDTF">2016-07-11T17:29:21Z</dcterms:created>
  <dcterms:modified xsi:type="dcterms:W3CDTF">2021-01-14T20:11:38Z</dcterms:modified>
</cp:coreProperties>
</file>